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filterPrivacy="1"/>
  <xr:revisionPtr revIDLastSave="0" documentId="8_{2335AD88-224B-4926-BD78-2EFC2E2F58E3}" xr6:coauthVersionLast="47" xr6:coauthVersionMax="47" xr10:uidLastSave="{00000000-0000-0000-0000-000000000000}"/>
  <bookViews>
    <workbookView xWindow="62520" yWindow="-120" windowWidth="29040" windowHeight="15720" tabRatio="841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  <sheet name="NON-PRIMARY" sheetId="12" r:id="rId6"/>
    <sheet name="PAYMENTS" sheetId="13" r:id="rId7"/>
  </sheets>
  <definedNames>
    <definedName name="_xlnm.Print_Area" localSheetId="0">ANGLIAN!$A$1:$J$245</definedName>
    <definedName name="_xlnm.Print_Area" localSheetId="2">FINNINGLEY!$A$1:$J$50</definedName>
    <definedName name="_xlnm.Print_Area" localSheetId="1">HARTLEPOOL!$A$1:$J$39</definedName>
    <definedName name="_xlnm.Print_Area" localSheetId="5">'NON-PRIMARY'!$1:$100</definedName>
    <definedName name="_xlnm.Print_Area" localSheetId="3">NORTHSTOWE!$A$1:$J$22</definedName>
    <definedName name="_xlnm.Print_Area" localSheetId="6">PAYMENTS!$1:$39</definedName>
    <definedName name="_xlnm.Print_Area" localSheetId="4">'WOODS MEADOW'!$1:$33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E232" i="3"/>
  <c r="E235" i="3"/>
  <c r="E121" i="3" l="1"/>
  <c r="E119" i="3"/>
  <c r="E116" i="3"/>
  <c r="E16" i="3"/>
  <c r="E132" i="3"/>
  <c r="E153" i="3" s="1"/>
  <c r="E129" i="3"/>
  <c r="E163" i="3" s="1"/>
  <c r="E134" i="3"/>
  <c r="E174" i="3"/>
  <c r="B1" i="13"/>
  <c r="D89" i="12"/>
  <c r="D87" i="12"/>
  <c r="D81" i="12"/>
  <c r="D79" i="12"/>
  <c r="B1" i="12"/>
  <c r="B1" i="7"/>
  <c r="E37" i="6"/>
  <c r="E33" i="6"/>
  <c r="E42" i="6" s="1"/>
  <c r="E32" i="6"/>
  <c r="E28" i="6"/>
  <c r="E27" i="6"/>
  <c r="E14" i="6"/>
  <c r="E13" i="6"/>
  <c r="E24" i="5"/>
  <c r="E23" i="5"/>
  <c r="B13" i="5"/>
  <c r="B14" i="5" s="1"/>
  <c r="E10" i="5"/>
  <c r="E9" i="5"/>
  <c r="E8" i="5"/>
  <c r="B223" i="3"/>
  <c r="B224" i="3" s="1"/>
  <c r="B219" i="3"/>
  <c r="B220" i="3" s="1"/>
  <c r="B215" i="3"/>
  <c r="B216" i="3" s="1"/>
  <c r="E206" i="3"/>
  <c r="E192" i="3"/>
  <c r="E188" i="3"/>
  <c r="E184" i="3"/>
  <c r="E197" i="3" s="1"/>
  <c r="E183" i="3"/>
  <c r="E179" i="3"/>
  <c r="E178" i="3"/>
  <c r="E172" i="3"/>
  <c r="E165" i="3"/>
  <c r="E162" i="3"/>
  <c r="E160" i="3"/>
  <c r="E159" i="3"/>
  <c r="E152" i="3"/>
  <c r="E150" i="3"/>
  <c r="E149" i="3"/>
  <c r="E147" i="3"/>
  <c r="E146" i="3"/>
  <c r="E155" i="3" s="1"/>
  <c r="E83" i="3"/>
  <c r="E81" i="3"/>
  <c r="E79" i="3"/>
  <c r="E75" i="3"/>
  <c r="E74" i="3"/>
  <c r="E72" i="3"/>
  <c r="E71" i="3"/>
  <c r="E69" i="3"/>
  <c r="E68" i="3"/>
  <c r="E64" i="3"/>
  <c r="E63" i="3"/>
  <c r="E61" i="3"/>
  <c r="E60" i="3"/>
  <c r="E58" i="3"/>
  <c r="E57" i="3"/>
  <c r="B21" i="3"/>
  <c r="B22" i="3" s="1"/>
  <c r="B17" i="3"/>
  <c r="B18" i="3" s="1"/>
  <c r="B13" i="3"/>
  <c r="B14" i="3" s="1"/>
  <c r="B9" i="3"/>
  <c r="B10" i="3" s="1"/>
  <c r="E41" i="6" l="1"/>
  <c r="E166" i="3"/>
  <c r="E202" i="3"/>
  <c r="E196" i="3"/>
  <c r="E168" i="3"/>
  <c r="E201" i="3"/>
</calcChain>
</file>

<file path=xl/sharedStrings.xml><?xml version="1.0" encoding="utf-8"?>
<sst xmlns="http://schemas.openxmlformats.org/spreadsheetml/2006/main" count="1774" uniqueCount="415">
  <si>
    <t>ANGLIAN AREA</t>
  </si>
  <si>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</si>
  <si>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</si>
  <si>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</si>
  <si>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</si>
  <si>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</si>
  <si>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</si>
  <si>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</si>
  <si>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</si>
  <si>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Streamline Green</t>
  </si>
  <si>
    <t>&lt;0.5Ml pa</t>
  </si>
  <si>
    <t>£/annum</t>
  </si>
  <si>
    <t>AWMSGWP</t>
  </si>
  <si>
    <t>Metered Water</t>
  </si>
  <si>
    <t>D7102</t>
  </si>
  <si>
    <t>Metered Potable Water Supply Point Fixed Charges</t>
  </si>
  <si>
    <t>£/m3</t>
  </si>
  <si>
    <t>D7103</t>
  </si>
  <si>
    <t>Metered Potable Water Block Tariff</t>
  </si>
  <si>
    <t>D7108</t>
  </si>
  <si>
    <t>Metered Potable Water Maximum Demand Tariff</t>
  </si>
  <si>
    <t>Streamline Orange</t>
  </si>
  <si>
    <t>AWMSOWP</t>
  </si>
  <si>
    <t>Profile</t>
  </si>
  <si>
    <t>10.0 to 25.0Ml pa</t>
  </si>
  <si>
    <t>AWMIN10WP</t>
  </si>
  <si>
    <t>Profile Plus</t>
  </si>
  <si>
    <t>&gt;25.0Ml pa</t>
  </si>
  <si>
    <t>AWMINPPWP</t>
  </si>
  <si>
    <t>Profile Interruptible</t>
  </si>
  <si>
    <t>&gt;50.0Ml pa</t>
  </si>
  <si>
    <t>AWMIIWP</t>
  </si>
  <si>
    <t>Measured Sewerage</t>
  </si>
  <si>
    <t>See below</t>
  </si>
  <si>
    <t>D7302</t>
  </si>
  <si>
    <t>Metered Sewerage Supply Point Fixed Charges</t>
  </si>
  <si>
    <t>D7303</t>
  </si>
  <si>
    <t>Metered Sewerage Block Tariff</t>
  </si>
  <si>
    <t>Surface Water Drainage</t>
  </si>
  <si>
    <t>Highway Drainage</t>
  </si>
  <si>
    <t>Measured Sewerage (Foul Water, Surface Water &amp; Highway Drainage)</t>
  </si>
  <si>
    <t>AWMSGFS</t>
  </si>
  <si>
    <t>AWMSOFS</t>
  </si>
  <si>
    <t>AWMPPFS</t>
  </si>
  <si>
    <t>Measured Sewerage (Foul Water &amp; Highway Drainage)</t>
  </si>
  <si>
    <t>AWMSGFO</t>
  </si>
  <si>
    <t>AWMSOFO</t>
  </si>
  <si>
    <t>AWMPPFO</t>
  </si>
  <si>
    <t>Measured Sewerage (Surface Water &amp; Highway Drainage)</t>
  </si>
  <si>
    <t>AWMSGSO</t>
  </si>
  <si>
    <t>AWMSOSO</t>
  </si>
  <si>
    <t>AWMPPSO</t>
  </si>
  <si>
    <t>Trade Effluent</t>
  </si>
  <si>
    <t>mg/l</t>
  </si>
  <si>
    <t>Os</t>
  </si>
  <si>
    <t>Applies to all TE tariffs</t>
  </si>
  <si>
    <t>D7566</t>
  </si>
  <si>
    <t>Chemical Oxygen Demand Base Value</t>
  </si>
  <si>
    <t>Ss</t>
  </si>
  <si>
    <t>D7567</t>
  </si>
  <si>
    <t>Suspended Solids Base Value</t>
  </si>
  <si>
    <t>Streamline Green - Reception &amp; Conveyance [R]</t>
  </si>
  <si>
    <t>TE_GREEN</t>
  </si>
  <si>
    <t>D7559</t>
  </si>
  <si>
    <t>Reception Block Tariff</t>
  </si>
  <si>
    <t>Streamline Green - Volumetric &amp; Primary Treatment [VB]</t>
  </si>
  <si>
    <t>D7560</t>
  </si>
  <si>
    <t>Volumetric Charging Component</t>
  </si>
  <si>
    <t>Streamline Green - Biological [B]</t>
  </si>
  <si>
    <t>D7563</t>
  </si>
  <si>
    <t>Secondary Treatment Block Tariff</t>
  </si>
  <si>
    <t>Streamline Green - Sludge [S]</t>
  </si>
  <si>
    <t>D7564</t>
  </si>
  <si>
    <t>Sludge Treatment Charging Component</t>
  </si>
  <si>
    <t>D7571</t>
  </si>
  <si>
    <t>Trade Effluent Fixed Charge</t>
  </si>
  <si>
    <t>Streamline Orange - Reception &amp; Conveyance [R]</t>
  </si>
  <si>
    <t>TE_ORANGE</t>
  </si>
  <si>
    <t>Streamline Orange - Volumetric &amp; Primary Treatment [VB]</t>
  </si>
  <si>
    <t>Streamline Orange - Biological [B]</t>
  </si>
  <si>
    <t>Streamline Orange - Sludge [S]</t>
  </si>
  <si>
    <t>Profile Plus - Reception &amp; Conveyance [R]</t>
  </si>
  <si>
    <t>TE_INDUS</t>
  </si>
  <si>
    <t>Profile Plus - Volumetric &amp; Primary Treatment [VB]</t>
  </si>
  <si>
    <t>Profile Plus - Biological [B]</t>
  </si>
  <si>
    <t>Profile Plus - Sludge [S]</t>
  </si>
  <si>
    <t>Unmeasured</t>
  </si>
  <si>
    <t>TE_MINIMUM</t>
  </si>
  <si>
    <t>Unmeasured Water</t>
  </si>
  <si>
    <t>RV up to £1,000 (inclusive)</t>
  </si>
  <si>
    <t>AWUSDWP1</t>
  </si>
  <si>
    <t>D7251</t>
  </si>
  <si>
    <t>Unmeasured Water Fixed Charge</t>
  </si>
  <si>
    <t>£/RV</t>
  </si>
  <si>
    <t>D7252</t>
  </si>
  <si>
    <t>Unmeasured Water RV Poundage</t>
  </si>
  <si>
    <t>RV from £1,001 to £5,000</t>
  </si>
  <si>
    <t>AWUSDWP2</t>
  </si>
  <si>
    <t>RV above £5,000</t>
  </si>
  <si>
    <t>AWUSDWP3</t>
  </si>
  <si>
    <t>Unmeasured Sewerage</t>
  </si>
  <si>
    <t>D7401</t>
  </si>
  <si>
    <t>Unmeasured Sewerage Fixed Charge</t>
  </si>
  <si>
    <t>D7402</t>
  </si>
  <si>
    <t>Unmeasured Sewerage RV Poundage</t>
  </si>
  <si>
    <t>Unmeasured Sewerage (Foul Water, Surface Water &amp; Highway Drainage)</t>
  </si>
  <si>
    <t>AWUSDFS1</t>
  </si>
  <si>
    <t>AWUSDFS2</t>
  </si>
  <si>
    <t>AWUSDFS3</t>
  </si>
  <si>
    <t>Unmeasured Sewerage (Foul Water &amp; Highway Drainage)</t>
  </si>
  <si>
    <t>AWUSDFO1</t>
  </si>
  <si>
    <t>AWUSDFO2</t>
  </si>
  <si>
    <t>AWUSDFO3</t>
  </si>
  <si>
    <t>Unmeasured Sewerage (Surface Water &amp; Highway Drainage)</t>
  </si>
  <si>
    <t>AWUSDSO</t>
  </si>
  <si>
    <t>Assessed Water</t>
  </si>
  <si>
    <t>Assessed Streamline Green</t>
  </si>
  <si>
    <t>AWUSGWP</t>
  </si>
  <si>
    <t>D7201</t>
  </si>
  <si>
    <t>Assessed Water Fixed Charge</t>
  </si>
  <si>
    <t>D7203</t>
  </si>
  <si>
    <t>Assessed Water Volumetric Charge</t>
  </si>
  <si>
    <t>Assessed Sewerage</t>
  </si>
  <si>
    <t>D7351</t>
  </si>
  <si>
    <t>Assessed Sewerage Fixed Charge</t>
  </si>
  <si>
    <t>D7353</t>
  </si>
  <si>
    <t>Sewerage Volumetric Charge</t>
  </si>
  <si>
    <t>Assessed Sewerage (Foul Water, Surface Water &amp; Highway Drainage)</t>
  </si>
  <si>
    <t>AWUSGFS</t>
  </si>
  <si>
    <t>Assessed Sewerage (Foul Water &amp; Highway Drainage)</t>
  </si>
  <si>
    <t>AWUSGFO</t>
  </si>
  <si>
    <t>Assessed Sewerage (Surface Water &amp; Highway Drainage)</t>
  </si>
  <si>
    <t>AWUSGSO</t>
  </si>
  <si>
    <t>Measured Non-Potable Water</t>
  </si>
  <si>
    <t>AWMSOWN</t>
  </si>
  <si>
    <t>Metered Non-Potable Water</t>
  </si>
  <si>
    <t>D7152</t>
  </si>
  <si>
    <t>Metered Non-Potable Water Supply Point Fixed Charges</t>
  </si>
  <si>
    <t>D7153</t>
  </si>
  <si>
    <t>Metered Non-Potable Water Block Tariff</t>
  </si>
  <si>
    <t>D7158</t>
  </si>
  <si>
    <t>Metered Non-Potable Water Maximum Demand Tariff</t>
  </si>
  <si>
    <t>AWMIN10WN</t>
  </si>
  <si>
    <t>25.0 to 1000Ml pa</t>
  </si>
  <si>
    <t>AWMINPPWN</t>
  </si>
  <si>
    <t>Profile Industrial</t>
  </si>
  <si>
    <t>&gt;1000.0Ml pa</t>
  </si>
  <si>
    <t>AWMIPWN</t>
  </si>
  <si>
    <t>Special Agreements</t>
  </si>
  <si>
    <t>ANHPOT1</t>
  </si>
  <si>
    <t>ANHPOT2</t>
  </si>
  <si>
    <t>ANHPOT3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</si>
  <si>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</si>
  <si>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</si>
  <si>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</si>
  <si>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</si>
  <si>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</si>
  <si>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</si>
  <si>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X</t>
  </si>
  <si>
    <t>Vacancy Charging Method Sewerage</t>
  </si>
  <si>
    <t>Temporary Disconnection Charging Method Water</t>
  </si>
  <si>
    <t>Temporary Disconnection Charging Method Sewerage</t>
  </si>
  <si>
    <t>HARTLEPOOL AREA</t>
  </si>
  <si>
    <t>Streamline 1 HTL</t>
  </si>
  <si>
    <t>HPMWSWP</t>
  </si>
  <si>
    <t>Streamline 2 HTL</t>
  </si>
  <si>
    <t>0.5 to 50.0Ml pa</t>
  </si>
  <si>
    <t>Profile HTL</t>
  </si>
  <si>
    <t>HPMWPWP</t>
  </si>
  <si>
    <t>HPUWWP</t>
  </si>
  <si>
    <t>Assessed Streamline HTL</t>
  </si>
  <si>
    <t>HPAWSWP</t>
  </si>
  <si>
    <t>ANHNONPOT1</t>
  </si>
  <si>
    <t>HPMWROWNP1</t>
  </si>
  <si>
    <t>ANHNONPOT2</t>
  </si>
  <si>
    <t>HPMWROWNP</t>
  </si>
  <si>
    <t>FINNINGLEY AREA</t>
  </si>
  <si>
    <t>Streamline FIN</t>
  </si>
  <si>
    <t>Streamline Green FIN</t>
  </si>
  <si>
    <t>AWMFINSFO</t>
  </si>
  <si>
    <t>AWUFINSFO</t>
  </si>
  <si>
    <t>Assessed Streamline FIN</t>
  </si>
  <si>
    <t>NORTHSTOWE AREA</t>
  </si>
  <si>
    <t>Applies to all metered water tariffs</t>
  </si>
  <si>
    <t>D7101</t>
  </si>
  <si>
    <t>Metered Potable Water Meter Fixed Charges</t>
  </si>
  <si>
    <t>Meter size 100 mm +</t>
  </si>
  <si>
    <t>Meter size 80 mm (inferential)</t>
  </si>
  <si>
    <t>Meter size 100 mm + (inferential)</t>
  </si>
  <si>
    <t>Streamline CBG</t>
  </si>
  <si>
    <t>&lt;150.0Ml pa</t>
  </si>
  <si>
    <t>AWMNSWSCBGWP</t>
  </si>
  <si>
    <t>&gt;150.0Ml pa</t>
  </si>
  <si>
    <t>AWMNSWSPC150WP</t>
  </si>
  <si>
    <t>WOODS MEADOW AREA</t>
  </si>
  <si>
    <t>Streamline SFK</t>
  </si>
  <si>
    <t>AWMWMSSFKWP</t>
  </si>
  <si>
    <t>AWMWMPS20WP</t>
  </si>
  <si>
    <t>AWMWMPS50WP</t>
  </si>
  <si>
    <t>AWMWMPS175WP</t>
  </si>
  <si>
    <t>HPMWSWP2</t>
  </si>
  <si>
    <t>Meter size 15 to 25 mm</t>
  </si>
  <si>
    <t>Meter size 26 to 50mm</t>
  </si>
  <si>
    <t>Meter size 51 to 100mm</t>
  </si>
  <si>
    <t>Meter size 101mm +</t>
  </si>
  <si>
    <t>Meter size 15 to 50 mm</t>
  </si>
  <si>
    <t>Meter size 51 to 80 mm</t>
  </si>
  <si>
    <t>AWMANHPOT1</t>
  </si>
  <si>
    <t>AWMANHPOT2</t>
  </si>
  <si>
    <t>AWMANHPOT3</t>
  </si>
  <si>
    <t>Zero or No RV</t>
  </si>
  <si>
    <t>Default Return to Sewer</t>
  </si>
  <si>
    <t>%</t>
  </si>
  <si>
    <t>Standing Data</t>
  </si>
  <si>
    <t>Measured Sewerage (Foul Water) [DISAGREGATED CHARGE - FOR INFORMATION ONLY]</t>
  </si>
  <si>
    <t>Measured Sewerage (Surface Water Drainage) [DISAGREGATED CHARGE - FOR INFORMATION ONLY]</t>
  </si>
  <si>
    <t>Measured Sewerage (Highway Drainage) [DISAGREGATED CHARGE - FOR INFORMATION ONLY]</t>
  </si>
  <si>
    <t>Unmeasured Sewerage (Foul Water) [DISAGREGATED CHARGE - FOR INFORMATION ONLY]</t>
  </si>
  <si>
    <t>Unmeasued Sewerage (Surface Water Drainage) [DISAGREGATED CHARGE - FOR INFORMATION ONLY]</t>
  </si>
  <si>
    <t>Unmeasured Sewerage (Highway Drainage) [DISAGREGATED CHARGE - FOR INFORMATION ONLY]</t>
  </si>
  <si>
    <t>Assessed Sewerage (Foul Water)  [DISAGREGATED CHARGE - FOR INFORMATION ONLY]</t>
  </si>
  <si>
    <t>Assessed Sewerage (Surface Water Drainage)  [DISAGREGATED CHARGE - FOR INFORMATION ONLY]</t>
  </si>
  <si>
    <t>Assessed Sewerage (Highway Drainage)  [DISAGREGATED CHARGE - FOR INFORMATION ONLY]</t>
  </si>
  <si>
    <t>Assessed Sewerage (Foul Water) [DISAGREGATED CHARGE - FOR INFORMATION ONLY]</t>
  </si>
  <si>
    <t>Assessed Sewerage (Highway Drainage) [DISAGREGATED CHARGE - FOR INFORMATION ONLY]</t>
  </si>
  <si>
    <t>Os – Biological strength of combined sewage</t>
  </si>
  <si>
    <t>Ss – Sludge strength of combined sewage</t>
  </si>
  <si>
    <t>NON PRIMARY CHARGES</t>
  </si>
  <si>
    <t>Metering Services</t>
  </si>
  <si>
    <t>Category</t>
  </si>
  <si>
    <t>Change of Meter</t>
  </si>
  <si>
    <t>Survey charge</t>
  </si>
  <si>
    <t>Wholesale Charges Schedule Reference</t>
  </si>
  <si>
    <t>3.I.1</t>
  </si>
  <si>
    <t xml:space="preserve">Capacity modelling charge  </t>
  </si>
  <si>
    <t>Meter re-size</t>
  </si>
  <si>
    <t>Meter Relocation</t>
  </si>
  <si>
    <t>Meter Accuracy test</t>
  </si>
  <si>
    <t>Replacement and Repair</t>
  </si>
  <si>
    <t>Meter Logging</t>
  </si>
  <si>
    <t>Survey to check Meter can be repositioned in accordance with regulation 5 of the Water (Meters) Regulations 1988</t>
  </si>
  <si>
    <t>Relocation – Internal to internal only</t>
  </si>
  <si>
    <t>Relocation - Internal to external, External to external or External to internal</t>
  </si>
  <si>
    <t>Out-reader replacement</t>
  </si>
  <si>
    <t>At cost</t>
  </si>
  <si>
    <t>Off-site testing for Meters up to and including 20mm</t>
  </si>
  <si>
    <t>Off-site testing for Meters 21 to 40mm</t>
  </si>
  <si>
    <t>Off-site testing for Meters 41 to 80mm</t>
  </si>
  <si>
    <t>Off-site testing for Meters 81 to 150mm</t>
  </si>
  <si>
    <t>Off-site testing for Meters greater than 150mm</t>
  </si>
  <si>
    <t>Replace Meter box unit by excavation to remove old box and fit new box</t>
  </si>
  <si>
    <t>Replace Meter</t>
  </si>
  <si>
    <t>Other</t>
  </si>
  <si>
    <t xml:space="preserve">Meter Logging Application </t>
  </si>
  <si>
    <t>Meter Logging standard single site meter survey and installation (labour)</t>
  </si>
  <si>
    <t>Meter Logging multiple meter installation</t>
  </si>
  <si>
    <t>3.I.2</t>
  </si>
  <si>
    <t>3.I.3</t>
  </si>
  <si>
    <t>3.I.4</t>
  </si>
  <si>
    <t>3.I.5</t>
  </si>
  <si>
    <t>3.I.6</t>
  </si>
  <si>
    <t>Abortive Visits</t>
  </si>
  <si>
    <t>Out of Hours Services</t>
  </si>
  <si>
    <t>Abortive Visits for Metering Services</t>
  </si>
  <si>
    <t>3.I.7</t>
  </si>
  <si>
    <t>Additional charge for services provided out of normal business hours</t>
  </si>
  <si>
    <t>Verification and Deregistration of services</t>
  </si>
  <si>
    <t>Verification of service provision</t>
  </si>
  <si>
    <t>Verification of service provision (without site visit)</t>
  </si>
  <si>
    <t>Verification of service provision site visit</t>
  </si>
  <si>
    <t>Additional site visits</t>
  </si>
  <si>
    <t>Gap sites</t>
  </si>
  <si>
    <t>Erroneous Gap Site Charge – per Premises</t>
  </si>
  <si>
    <t>3.II.1</t>
  </si>
  <si>
    <t>3.II.2</t>
  </si>
  <si>
    <t>Disconnection and Reconnection services</t>
  </si>
  <si>
    <t>Disconnection or cut-off of any premises (other than premises specified in Schedule 4A of the Act) at the request of the Retailer for non-payment of water charges, during normal working hours</t>
  </si>
  <si>
    <t xml:space="preserve">Disconnection or cut-off of any premises at the request of the Retailer or Customer, during normal working hours, other than for non-payment </t>
  </si>
  <si>
    <t>Abortive Visits for Disconnection (for non-payment)</t>
  </si>
  <si>
    <t>Abortive Visits for Disconnection (other than for non-payment)</t>
  </si>
  <si>
    <t>Disconnection for breach of the Water Fittings Regulations</t>
  </si>
  <si>
    <t>Permanent Disconnection requested by the Retailer or Customer</t>
  </si>
  <si>
    <t>Reconnection following temporary disconnection, during normal working hours</t>
  </si>
  <si>
    <t>Reconnection following disconnection for non-payment of water charges, during normal working hours</t>
  </si>
  <si>
    <t>Abortive Visits for Reconnection</t>
  </si>
  <si>
    <t>No charge</t>
  </si>
  <si>
    <t>3.III.1</t>
  </si>
  <si>
    <t>Water Services</t>
  </si>
  <si>
    <t xml:space="preserve">Site visit inspection confirming adherence within legislation  </t>
  </si>
  <si>
    <t>Repeat site visit inspection to assess for compliance of the Water Fittings Regulations</t>
  </si>
  <si>
    <t>Charge for carrying out an annual test on valve</t>
  </si>
  <si>
    <t>Water Fittings</t>
  </si>
  <si>
    <t>3.IV.1</t>
  </si>
  <si>
    <t>Fire Hydrants</t>
  </si>
  <si>
    <t>New hydrant wash out on new main</t>
  </si>
  <si>
    <t xml:space="preserve">Installation on all new mains </t>
  </si>
  <si>
    <t>Installation on all existing mains</t>
  </si>
  <si>
    <t>Hydrant (repair/replace)</t>
  </si>
  <si>
    <t>Chamber (repair/replace)</t>
  </si>
  <si>
    <t>Cover and Frame (repair/replace)</t>
  </si>
  <si>
    <t>Post/Plate/Minor in situ works</t>
  </si>
  <si>
    <t>Convert fire hydrant to washout</t>
  </si>
  <si>
    <t>Abandonment / Permanent removal</t>
  </si>
  <si>
    <t>Conversion - repairs required</t>
  </si>
  <si>
    <t>Conversion - over 250mm</t>
  </si>
  <si>
    <t>3.IV.2</t>
  </si>
  <si>
    <t>Standpipes</t>
  </si>
  <si>
    <t>Weekly Rate</t>
  </si>
  <si>
    <t>Six Monthly Rate</t>
  </si>
  <si>
    <t>Annual Rate</t>
  </si>
  <si>
    <t>and</t>
  </si>
  <si>
    <t>Streamline Green Volumetric charge (per m3 of water used) (Anglian Area}</t>
  </si>
  <si>
    <t>or</t>
  </si>
  <si>
    <t>Streamline 1 HTL Volumetric charge (per m3 of water used) (Hartlepool Area}</t>
  </si>
  <si>
    <t>3.IV.3</t>
  </si>
  <si>
    <t>Provision of Information Services</t>
  </si>
  <si>
    <t>Provision of information</t>
  </si>
  <si>
    <t>Provision of information (for locating, retrieving and extracting the information requested)</t>
  </si>
  <si>
    <t>3.VII.1</t>
  </si>
  <si>
    <t>Charge for Assisting a Retailer’s Accredited Entity</t>
  </si>
  <si>
    <t>Assistance during normal working hours</t>
  </si>
  <si>
    <t>3.VII.2</t>
  </si>
  <si>
    <t xml:space="preserve">Warrant of Entry </t>
  </si>
  <si>
    <t>3.VIII.1</t>
  </si>
  <si>
    <t>Waste services</t>
  </si>
  <si>
    <t>Septic Tanks and Cesspools</t>
  </si>
  <si>
    <t>Treatment of septic tanks &amp; cesspool</t>
  </si>
  <si>
    <t>Fixed Charge</t>
  </si>
  <si>
    <t>3.IX.1</t>
  </si>
  <si>
    <t>Standard Application Charge</t>
  </si>
  <si>
    <t>Legal Agreement Preparation</t>
  </si>
  <si>
    <t>Volumetric Charge</t>
  </si>
  <si>
    <t>3.IX.2</t>
  </si>
  <si>
    <t>3.X.1</t>
  </si>
  <si>
    <t>Application for consent (or Variation of consent) to discharge Trade Effluent</t>
  </si>
  <si>
    <t>Standard</t>
  </si>
  <si>
    <t>Bespoke</t>
  </si>
  <si>
    <t>Administrative Variation to Trade Effluent Consent, Agreement or Permit</t>
  </si>
  <si>
    <t>Administration Charge –  variation to consent</t>
  </si>
  <si>
    <t>3.X.2</t>
  </si>
  <si>
    <t>Additional administrative charge for non-receipt of a Trade Effluent Notice</t>
  </si>
  <si>
    <t>Administration Charge –  reminder following request for TE Notice</t>
  </si>
  <si>
    <t>Administration Charge –  notification of intent to vary TE Consent</t>
  </si>
  <si>
    <t>3.X.3</t>
  </si>
  <si>
    <t>Temporary Trade Effluent Discharges</t>
  </si>
  <si>
    <t>Fixed Charge per temporary period</t>
  </si>
  <si>
    <t>Band 0 - Volumetric Charge</t>
  </si>
  <si>
    <t>Band 1 - Volumetric Charge</t>
  </si>
  <si>
    <t>Band 2 - Volumetric Charge</t>
  </si>
  <si>
    <t>Band 3 - Volumetric Charge</t>
  </si>
  <si>
    <t>Band 4 – Volumetric Charge</t>
  </si>
  <si>
    <t>3.X.5</t>
  </si>
  <si>
    <t>Sampling</t>
  </si>
  <si>
    <t>Postal Notification of Sample Results</t>
  </si>
  <si>
    <t>3.X.6</t>
  </si>
  <si>
    <t>Extraction charge (for searching or for searching and extracting the information requested)</t>
  </si>
  <si>
    <t xml:space="preserve">Printing/copying charge (of information requested) </t>
  </si>
  <si>
    <t>Postage charge (sent 2nd class)</t>
  </si>
  <si>
    <t>3.X.7</t>
  </si>
  <si>
    <t>Environment Agency Permits</t>
  </si>
  <si>
    <t>Standard fee for provision of information</t>
  </si>
  <si>
    <t>3.X.8</t>
  </si>
  <si>
    <t>PAYMENTS</t>
  </si>
  <si>
    <t>Accredited Entities</t>
  </si>
  <si>
    <t>Boundary Box</t>
  </si>
  <si>
    <t>Internal Meter</t>
  </si>
  <si>
    <t>Dig – Unmade</t>
  </si>
  <si>
    <t>Dig – Footway</t>
  </si>
  <si>
    <t>Dig – Carriageway</t>
  </si>
  <si>
    <t>Meter Installation Contribution</t>
  </si>
  <si>
    <t>3.V.1</t>
  </si>
  <si>
    <t>No Dig - &lt;32mm (All Surfaces)</t>
  </si>
  <si>
    <t>Dig – Chamber 32mm to 150mm (All Surfaces)</t>
  </si>
  <si>
    <t>Mechanism Only - &gt;40mm (All Surfaces)</t>
  </si>
  <si>
    <t>3.V.2</t>
  </si>
  <si>
    <t>Meter Exchange Contribution</t>
  </si>
  <si>
    <t>Meter Relocation Contribution</t>
  </si>
  <si>
    <t>3.V.3</t>
  </si>
  <si>
    <t>Meter Accuracy Contribution</t>
  </si>
  <si>
    <t>3.V.4</t>
  </si>
  <si>
    <t>Incentive schemes</t>
  </si>
  <si>
    <t>3.VI.1</t>
  </si>
  <si>
    <t>AWUCZWFO</t>
  </si>
  <si>
    <t>AWUCZWFS</t>
  </si>
  <si>
    <t>AWUCZWSO</t>
  </si>
  <si>
    <t>AWUFINAFO</t>
  </si>
  <si>
    <t>Assessed Sewerage Volumetric Charge</t>
  </si>
  <si>
    <t>AWMWMSS1WP</t>
  </si>
  <si>
    <t>2026/27</t>
  </si>
  <si>
    <t>0.5 to 10.0Ml pa</t>
  </si>
  <si>
    <t>0.5 to 25.0Ml pa</t>
  </si>
  <si>
    <t>&lt;10.0Ml pa</t>
  </si>
  <si>
    <t>Profile Plus - Higher Efficiency Incentive</t>
  </si>
  <si>
    <t>Profile Plus - Lower Efficiency Incentive</t>
  </si>
  <si>
    <t>Efficiency Incentive [FOR INORMATION ONLY IN 2026/27]</t>
  </si>
  <si>
    <t>Renewal Application</t>
  </si>
  <si>
    <t>Enabling Agreement phase 1 (pre-app and supply agreement preparation)</t>
  </si>
  <si>
    <t>Design Fee</t>
  </si>
  <si>
    <t>15% of projected final project cost</t>
  </si>
  <si>
    <t>AND</t>
  </si>
  <si>
    <t>OR</t>
  </si>
  <si>
    <t>Capital contribution for mains distribution</t>
  </si>
  <si>
    <t>Fixed Tanker Reception Charge</t>
  </si>
  <si>
    <t>Final Effluent</t>
  </si>
  <si>
    <t>See Market Gap Site Incentive Scheme</t>
  </si>
  <si>
    <t>Contribution</t>
  </si>
  <si>
    <t>50.0 to 100Ml pa</t>
  </si>
  <si>
    <t>100.0 to 250Ml pa</t>
  </si>
  <si>
    <t>&gt;250Ml pa</t>
  </si>
  <si>
    <t>Profile SFK</t>
  </si>
  <si>
    <t>Profile Extra SFK</t>
  </si>
  <si>
    <t>Profile Plus SFK</t>
  </si>
  <si>
    <t>Streamline Plus SFK</t>
  </si>
  <si>
    <t>Profile CBG</t>
  </si>
  <si>
    <t>AWUCZWP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</si>
</sst>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3" fillId="0" borderId="7" xfId="0" applyFont="1" applyBorder="1" applyAlignment="1">
      <alignment horizontal="center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8" fillId="2" borderId="0" xfId="0" applyFont="1" applyFill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8" fillId="2" borderId="0" xfId="0" applyFont="1" applyFill="1"/>
    <xf numFmtId="164" fontId="5" fillId="0" borderId="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0" fillId="5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0" fontId="13" fillId="4" borderId="9" xfId="0" applyFont="1" applyFill="1" applyBorder="1" applyAlignment="1">
      <alignment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164" fontId="12" fillId="0" borderId="7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164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64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64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3" fillId="4" borderId="10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vertical="center"/>
    </xf>
    <xf numFmtId="165" fontId="12" fillId="0" borderId="7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164" fontId="12" fillId="0" borderId="10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/>
    </xf>
    <xf numFmtId="0" fontId="12" fillId="3" borderId="0" xfId="0" applyFont="1" applyFill="1" applyAlignment="1">
      <alignment horizontal="left" vertical="center" wrapText="1"/>
    </xf>
    <xf numFmtId="164" fontId="12" fillId="3" borderId="0" xfId="0" applyNumberFormat="1" applyFont="1" applyFill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left" vertical="center" wrapText="1"/>
    </xf>
    <xf numFmtId="164" fontId="12" fillId="3" borderId="2" xfId="0" applyNumberFormat="1" applyFont="1" applyFill="1" applyBorder="1" applyAlignment="1">
      <alignment horizontal="right" vertical="center"/>
    </xf>
    <xf numFmtId="164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165" fontId="12" fillId="3" borderId="0" xfId="0" applyNumberFormat="1" applyFont="1" applyFill="1" applyAlignment="1">
      <alignment horizontal="right" vertical="center"/>
    </xf>
    <xf numFmtId="0" fontId="12" fillId="6" borderId="2" xfId="0" applyFont="1" applyFill="1" applyBorder="1" applyAlignment="1">
      <alignment horizontal="left" vertical="center" wrapText="1"/>
    </xf>
    <xf numFmtId="164" fontId="12" fillId="6" borderId="2" xfId="0" applyNumberFormat="1" applyFont="1" applyFill="1" applyBorder="1" applyAlignment="1">
      <alignment horizontal="right" vertical="center"/>
    </xf>
    <xf numFmtId="164" fontId="12" fillId="6" borderId="0" xfId="0" applyNumberFormat="1" applyFont="1" applyFill="1" applyAlignment="1">
      <alignment horizontal="right"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164" fontId="12" fillId="3" borderId="2" xfId="0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horizontal="left" vertical="center"/>
    </xf>
    <xf numFmtId="164" fontId="12" fillId="6" borderId="7" xfId="0" applyNumberFormat="1" applyFont="1" applyFill="1" applyBorder="1" applyAlignment="1">
      <alignment horizontal="right" vertical="center"/>
    </xf>
    <xf numFmtId="0" fontId="12" fillId="6" borderId="0" xfId="0" applyFont="1" applyFill="1" applyAlignment="1">
      <alignment horizontal="left" vertical="center"/>
    </xf>
    <xf numFmtId="0" fontId="12" fillId="6" borderId="7" xfId="0" applyFont="1" applyFill="1" applyBorder="1" applyAlignment="1">
      <alignment horizontal="left" vertical="center" wrapText="1"/>
    </xf>
    <xf numFmtId="164" fontId="12" fillId="6" borderId="0" xfId="0" applyNumberFormat="1" applyFont="1" applyFill="1" applyAlignment="1">
      <alignment horizontal="right"/>
    </xf>
    <xf numFmtId="0" fontId="12" fillId="6" borderId="10" xfId="0" applyFont="1" applyFill="1" applyBorder="1" applyAlignment="1">
      <alignment horizontal="left" vertical="center"/>
    </xf>
    <xf numFmtId="164" fontId="12" fillId="6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164" fontId="12" fillId="3" borderId="10" xfId="0" applyNumberFormat="1" applyFont="1" applyFill="1" applyBorder="1" applyAlignment="1">
      <alignment vertical="center"/>
    </xf>
    <xf numFmtId="165" fontId="12" fillId="3" borderId="0" xfId="0" applyNumberFormat="1" applyFont="1" applyFill="1" applyAlignment="1">
      <alignment vertical="center"/>
    </xf>
    <xf numFmtId="165" fontId="12" fillId="3" borderId="7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 wrapText="1"/>
    </xf>
    <xf numFmtId="4" fontId="12" fillId="3" borderId="0" xfId="0" applyNumberFormat="1" applyFont="1" applyFill="1"/>
    <xf numFmtId="0" fontId="12" fillId="3" borderId="10" xfId="0" applyFont="1" applyFill="1" applyBorder="1" applyAlignment="1">
      <alignment horizontal="left" vertical="center" wrapText="1"/>
    </xf>
    <xf numFmtId="164" fontId="12" fillId="3" borderId="10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5" fillId="5" borderId="0" xfId="0" applyFont="1" applyFill="1" applyAlignment="1">
      <alignment vertical="center"/>
    </xf>
    <xf numFmtId="4" fontId="16" fillId="2" borderId="0" xfId="0" applyNumberFormat="1" applyFont="1" applyFill="1"/>
    <xf numFmtId="0" fontId="9" fillId="2" borderId="0" xfId="0" applyFont="1" applyFill="1" applyAlignment="1">
      <alignment horizontal="right"/>
    </xf>
    <xf numFmtId="165" fontId="12" fillId="3" borderId="2" xfId="0" applyNumberFormat="1" applyFont="1" applyFill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7" fillId="0" borderId="0" xfId="0" applyFont="1"/>
    <xf numFmtId="0" fontId="18" fillId="2" borderId="0" xfId="0" applyFont="1" applyFill="1" applyAlignment="1">
      <alignment horizontal="right"/>
    </xf>
    <xf numFmtId="0" fontId="18" fillId="2" borderId="0" xfId="0" applyFont="1" applyFill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164" fontId="12" fillId="0" borderId="0" xfId="0" applyNumberFormat="1" applyFont="1" applyAlignment="1">
      <alignment horizontal="right" vertical="center" wrapText="1"/>
    </xf>
    <xf numFmtId="0" fontId="13" fillId="3" borderId="0" xfId="0" applyFont="1" applyFill="1" applyAlignment="1">
      <alignment horizontal="left" vertical="center" wrapText="1"/>
    </xf>
    <xf numFmtId="9" fontId="5" fillId="0" borderId="10" xfId="1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</sheetPr>
  <dimension ref="A1:J265"/>
  <sheetViews>
    <sheetView showGridLines="0" tabSelected="1" zoomScaleNormal="100" workbookViewId="0">
      <selection activeCell="B2" sqref="B2"/>
    </sheetView>
  </sheetViews>
  <sheetFormatPr defaultColWidth="0" defaultRowHeight="14.5" zeroHeight="1" x14ac:dyDescent="0.35"/>
  <cols>
    <col min="1" max="1" width="1.1796875" customWidth="1"/>
    <col min="2" max="2" width="28" style="1" customWidth="1"/>
    <col min="3" max="3" width="15.26953125" style="13" customWidth="1"/>
    <col min="4" max="4" width="8.7265625" style="2" customWidth="1"/>
    <col min="5" max="5" width="10.453125" style="3" customWidth="1"/>
    <col min="6" max="6" width="11.7265625" style="2" customWidth="1"/>
    <col min="7" max="7" width="14.1796875" style="2" customWidth="1"/>
    <col min="8" max="8" width="8.453125" style="2" customWidth="1"/>
    <col min="9" max="9" width="45.8164062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">
        <v>388</v>
      </c>
      <c r="C1" s="28"/>
      <c r="D1" s="29"/>
      <c r="E1" s="30"/>
      <c r="F1" s="29"/>
      <c r="G1" s="40"/>
      <c r="H1" s="29"/>
      <c r="I1" s="31" t="s">
        <v>0</v>
      </c>
    </row>
    <row r="2" spans="2:9" x14ac:dyDescent="0.35">
      <c r="B2" s="4" t="s">
        <v>1</v>
      </c>
      <c r="C2" s="27"/>
    </row>
    <row r="3" spans="2:9" s="51" customFormat="1" ht="42" customHeight="1" x14ac:dyDescent="0.3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s="51" customFormat="1" x14ac:dyDescent="0.35">
      <c r="B4" s="46" t="s">
        <v>9</v>
      </c>
      <c r="C4" s="13" t="s">
        <v>10</v>
      </c>
      <c r="D4" s="13" t="s">
        <v>11</v>
      </c>
      <c r="E4" s="47">
        <v>10.1</v>
      </c>
      <c r="F4" s="13" t="s">
        <v>12</v>
      </c>
      <c r="G4" s="25" t="s">
        <v>13</v>
      </c>
      <c r="H4" s="13" t="s">
        <v>14</v>
      </c>
      <c r="I4" s="14" t="s">
        <v>15</v>
      </c>
    </row>
    <row r="5" spans="2:9" s="51" customFormat="1" x14ac:dyDescent="0.35">
      <c r="B5" s="46" t="s">
        <v>9</v>
      </c>
      <c r="C5" s="13" t="s">
        <v>10</v>
      </c>
      <c r="D5" s="13" t="s">
        <v>16</v>
      </c>
      <c r="E5" s="35">
        <v>2.6944999999999997</v>
      </c>
      <c r="F5" s="13" t="s">
        <v>12</v>
      </c>
      <c r="G5" s="25" t="s">
        <v>13</v>
      </c>
      <c r="H5" s="13" t="s">
        <v>17</v>
      </c>
      <c r="I5" s="14" t="s">
        <v>18</v>
      </c>
    </row>
    <row r="6" spans="2:9" s="51" customFormat="1" x14ac:dyDescent="0.35">
      <c r="B6" s="48" t="s">
        <v>9</v>
      </c>
      <c r="C6" s="11" t="s">
        <v>10</v>
      </c>
      <c r="D6" s="11" t="s">
        <v>16</v>
      </c>
      <c r="E6" s="36">
        <v>0</v>
      </c>
      <c r="F6" s="11" t="s">
        <v>12</v>
      </c>
      <c r="G6" s="24" t="s">
        <v>13</v>
      </c>
      <c r="H6" s="11" t="s">
        <v>19</v>
      </c>
      <c r="I6" s="12" t="s">
        <v>20</v>
      </c>
    </row>
    <row r="7" spans="2:9" s="51" customFormat="1" ht="5.15" customHeight="1" x14ac:dyDescent="0.35">
      <c r="B7" s="49"/>
      <c r="C7" s="13"/>
      <c r="D7" s="13"/>
      <c r="E7" s="47"/>
      <c r="F7" s="13"/>
      <c r="G7" s="25"/>
      <c r="H7" s="13"/>
      <c r="I7" s="49"/>
    </row>
    <row r="8" spans="2:9" s="51" customFormat="1" ht="15" customHeight="1" x14ac:dyDescent="0.35">
      <c r="B8" s="41" t="s">
        <v>21</v>
      </c>
      <c r="C8" s="9" t="s">
        <v>389</v>
      </c>
      <c r="D8" s="9" t="s">
        <v>11</v>
      </c>
      <c r="E8" s="39">
        <v>100</v>
      </c>
      <c r="F8" s="9" t="s">
        <v>22</v>
      </c>
      <c r="G8" s="23" t="s">
        <v>13</v>
      </c>
      <c r="H8" s="9" t="s">
        <v>14</v>
      </c>
      <c r="I8" s="10" t="s">
        <v>15</v>
      </c>
    </row>
    <row r="9" spans="2:9" s="51" customFormat="1" ht="15" customHeight="1" x14ac:dyDescent="0.35">
      <c r="B9" s="46" t="str">
        <f>B8</f>
        <v>Streamline Orange</v>
      </c>
      <c r="C9" s="13" t="s">
        <v>389</v>
      </c>
      <c r="D9" s="13" t="s">
        <v>16</v>
      </c>
      <c r="E9" s="35">
        <v>2.5139999999999993</v>
      </c>
      <c r="F9" s="13" t="s">
        <v>22</v>
      </c>
      <c r="G9" s="25" t="s">
        <v>13</v>
      </c>
      <c r="H9" s="13" t="s">
        <v>17</v>
      </c>
      <c r="I9" s="14" t="s">
        <v>18</v>
      </c>
    </row>
    <row r="10" spans="2:9" s="51" customFormat="1" ht="15" customHeight="1" x14ac:dyDescent="0.35">
      <c r="B10" s="48" t="str">
        <f>B9</f>
        <v>Streamline Orange</v>
      </c>
      <c r="C10" s="11" t="s">
        <v>389</v>
      </c>
      <c r="D10" s="11" t="s">
        <v>16</v>
      </c>
      <c r="E10" s="36">
        <v>0</v>
      </c>
      <c r="F10" s="11" t="s">
        <v>22</v>
      </c>
      <c r="G10" s="24" t="s">
        <v>13</v>
      </c>
      <c r="H10" s="11" t="s">
        <v>19</v>
      </c>
      <c r="I10" s="12" t="s">
        <v>20</v>
      </c>
    </row>
    <row r="11" spans="2:9" s="51" customFormat="1" ht="5.15" customHeight="1" x14ac:dyDescent="0.35">
      <c r="B11" s="49"/>
      <c r="C11" s="13"/>
      <c r="D11" s="13"/>
      <c r="E11" s="47"/>
      <c r="F11" s="13"/>
      <c r="G11" s="25"/>
      <c r="H11" s="13"/>
      <c r="I11" s="49"/>
    </row>
    <row r="12" spans="2:9" s="51" customFormat="1" ht="15" customHeight="1" x14ac:dyDescent="0.35">
      <c r="B12" s="41" t="s">
        <v>23</v>
      </c>
      <c r="C12" s="9" t="s">
        <v>24</v>
      </c>
      <c r="D12" s="9" t="s">
        <v>11</v>
      </c>
      <c r="E12" s="39">
        <v>1000</v>
      </c>
      <c r="F12" s="9" t="s">
        <v>25</v>
      </c>
      <c r="G12" s="23" t="s">
        <v>13</v>
      </c>
      <c r="H12" s="9" t="s">
        <v>14</v>
      </c>
      <c r="I12" s="10" t="s">
        <v>15</v>
      </c>
    </row>
    <row r="13" spans="2:9" s="51" customFormat="1" ht="15" customHeight="1" x14ac:dyDescent="0.35">
      <c r="B13" s="46" t="str">
        <f>B12</f>
        <v>Profile</v>
      </c>
      <c r="C13" s="13" t="s">
        <v>24</v>
      </c>
      <c r="D13" s="13" t="s">
        <v>16</v>
      </c>
      <c r="E13" s="35">
        <v>1.9368000000000001</v>
      </c>
      <c r="F13" s="13" t="s">
        <v>25</v>
      </c>
      <c r="G13" s="25" t="s">
        <v>13</v>
      </c>
      <c r="H13" s="13" t="s">
        <v>17</v>
      </c>
      <c r="I13" s="14" t="s">
        <v>18</v>
      </c>
    </row>
    <row r="14" spans="2:9" s="51" customFormat="1" ht="15" customHeight="1" x14ac:dyDescent="0.35">
      <c r="B14" s="48" t="str">
        <f>B13</f>
        <v>Profile</v>
      </c>
      <c r="C14" s="11" t="s">
        <v>24</v>
      </c>
      <c r="D14" s="11" t="s">
        <v>16</v>
      </c>
      <c r="E14" s="36">
        <v>81</v>
      </c>
      <c r="F14" s="11" t="s">
        <v>25</v>
      </c>
      <c r="G14" s="24" t="s">
        <v>13</v>
      </c>
      <c r="H14" s="11" t="s">
        <v>19</v>
      </c>
      <c r="I14" s="12" t="s">
        <v>20</v>
      </c>
    </row>
    <row r="15" spans="2:9" s="51" customFormat="1" ht="5.15" customHeight="1" x14ac:dyDescent="0.35">
      <c r="B15" s="49"/>
      <c r="C15" s="13"/>
      <c r="D15" s="13"/>
      <c r="E15" s="47"/>
      <c r="F15" s="13"/>
      <c r="G15" s="25"/>
      <c r="H15" s="13"/>
      <c r="I15" s="49"/>
    </row>
    <row r="16" spans="2:9" s="51" customFormat="1" ht="15" customHeight="1" x14ac:dyDescent="0.35">
      <c r="B16" s="41" t="s">
        <v>26</v>
      </c>
      <c r="C16" s="9" t="s">
        <v>27</v>
      </c>
      <c r="D16" s="9" t="s">
        <v>11</v>
      </c>
      <c r="E16" s="39">
        <f>2535+516</f>
        <v>3051</v>
      </c>
      <c r="F16" s="9" t="s">
        <v>28</v>
      </c>
      <c r="G16" s="23" t="s">
        <v>13</v>
      </c>
      <c r="H16" s="9" t="s">
        <v>14</v>
      </c>
      <c r="I16" s="10" t="s">
        <v>15</v>
      </c>
    </row>
    <row r="17" spans="2:9" s="51" customFormat="1" ht="15" customHeight="1" x14ac:dyDescent="0.35">
      <c r="B17" s="46" t="str">
        <f>B16</f>
        <v>Profile Plus</v>
      </c>
      <c r="C17" s="13" t="s">
        <v>27</v>
      </c>
      <c r="D17" s="13" t="s">
        <v>16</v>
      </c>
      <c r="E17" s="35">
        <v>1.5589999999999999</v>
      </c>
      <c r="F17" s="13" t="s">
        <v>28</v>
      </c>
      <c r="G17" s="25" t="s">
        <v>13</v>
      </c>
      <c r="H17" s="13" t="s">
        <v>17</v>
      </c>
      <c r="I17" s="14" t="s">
        <v>18</v>
      </c>
    </row>
    <row r="18" spans="2:9" s="51" customFormat="1" ht="15" customHeight="1" x14ac:dyDescent="0.35">
      <c r="B18" s="48" t="str">
        <f>B17</f>
        <v>Profile Plus</v>
      </c>
      <c r="C18" s="11" t="s">
        <v>27</v>
      </c>
      <c r="D18" s="11" t="s">
        <v>16</v>
      </c>
      <c r="E18" s="36">
        <v>145.5</v>
      </c>
      <c r="F18" s="11" t="s">
        <v>28</v>
      </c>
      <c r="G18" s="24" t="s">
        <v>13</v>
      </c>
      <c r="H18" s="11" t="s">
        <v>19</v>
      </c>
      <c r="I18" s="12" t="s">
        <v>20</v>
      </c>
    </row>
    <row r="19" spans="2:9" s="51" customFormat="1" ht="5.15" customHeight="1" x14ac:dyDescent="0.35">
      <c r="B19" s="49"/>
      <c r="C19" s="13"/>
      <c r="D19" s="13"/>
      <c r="E19" s="47"/>
      <c r="F19" s="13"/>
      <c r="G19" s="25"/>
      <c r="H19" s="13"/>
      <c r="I19" s="49"/>
    </row>
    <row r="20" spans="2:9" s="51" customFormat="1" ht="15" customHeight="1" x14ac:dyDescent="0.35">
      <c r="B20" s="41" t="s">
        <v>29</v>
      </c>
      <c r="C20" s="9" t="s">
        <v>30</v>
      </c>
      <c r="D20" s="9" t="s">
        <v>11</v>
      </c>
      <c r="E20" s="39">
        <v>10423</v>
      </c>
      <c r="F20" s="9" t="s">
        <v>31</v>
      </c>
      <c r="G20" s="23" t="s">
        <v>13</v>
      </c>
      <c r="H20" s="9" t="s">
        <v>14</v>
      </c>
      <c r="I20" s="10" t="s">
        <v>15</v>
      </c>
    </row>
    <row r="21" spans="2:9" s="51" customFormat="1" ht="15" customHeight="1" x14ac:dyDescent="0.35">
      <c r="B21" s="46" t="str">
        <f>B20</f>
        <v>Profile Interruptible</v>
      </c>
      <c r="C21" s="13" t="s">
        <v>30</v>
      </c>
      <c r="D21" s="13" t="s">
        <v>16</v>
      </c>
      <c r="E21" s="35">
        <v>1.4134</v>
      </c>
      <c r="F21" s="13" t="s">
        <v>31</v>
      </c>
      <c r="G21" s="25" t="s">
        <v>13</v>
      </c>
      <c r="H21" s="13" t="s">
        <v>17</v>
      </c>
      <c r="I21" s="14" t="s">
        <v>18</v>
      </c>
    </row>
    <row r="22" spans="2:9" s="51" customFormat="1" ht="15" customHeight="1" x14ac:dyDescent="0.35">
      <c r="B22" s="48" t="str">
        <f>B21</f>
        <v>Profile Interruptible</v>
      </c>
      <c r="C22" s="11" t="s">
        <v>30</v>
      </c>
      <c r="D22" s="11" t="s">
        <v>16</v>
      </c>
      <c r="E22" s="36">
        <v>142.75</v>
      </c>
      <c r="F22" s="11" t="s">
        <v>31</v>
      </c>
      <c r="G22" s="24" t="s">
        <v>13</v>
      </c>
      <c r="H22" s="11" t="s">
        <v>19</v>
      </c>
      <c r="I22" s="12" t="s">
        <v>20</v>
      </c>
    </row>
    <row r="23" spans="2:9" s="51" customFormat="1" ht="12.75" customHeight="1" x14ac:dyDescent="0.35">
      <c r="B23" s="49"/>
      <c r="C23" s="13"/>
      <c r="D23" s="13"/>
      <c r="E23" s="50"/>
      <c r="F23" s="13"/>
      <c r="G23" s="25"/>
      <c r="H23" s="13"/>
      <c r="I23" s="49"/>
    </row>
    <row r="24" spans="2:9" s="51" customFormat="1" ht="12.75" customHeight="1" x14ac:dyDescent="0.35">
      <c r="B24" s="52" t="s">
        <v>394</v>
      </c>
      <c r="C24" s="13"/>
      <c r="D24" s="13"/>
      <c r="E24" s="50"/>
      <c r="F24" s="13"/>
      <c r="G24" s="25"/>
      <c r="H24" s="13"/>
      <c r="I24" s="49"/>
    </row>
    <row r="25" spans="2:9" s="51" customFormat="1" ht="12.75" customHeight="1" x14ac:dyDescent="0.35">
      <c r="B25" s="186" t="s">
        <v>392</v>
      </c>
      <c r="C25" s="187" t="s">
        <v>27</v>
      </c>
      <c r="D25" s="187" t="s">
        <v>16</v>
      </c>
      <c r="E25" s="188">
        <v>0.25</v>
      </c>
      <c r="F25" s="187" t="s">
        <v>28</v>
      </c>
      <c r="G25" s="189" t="s">
        <v>13</v>
      </c>
      <c r="H25" s="187" t="s">
        <v>17</v>
      </c>
      <c r="I25" s="190" t="s">
        <v>18</v>
      </c>
    </row>
    <row r="26" spans="2:9" s="51" customFormat="1" ht="12.75" customHeight="1" x14ac:dyDescent="0.35">
      <c r="B26" s="191" t="s">
        <v>393</v>
      </c>
      <c r="C26" s="192" t="s">
        <v>27</v>
      </c>
      <c r="D26" s="192" t="s">
        <v>16</v>
      </c>
      <c r="E26" s="193">
        <v>0.15</v>
      </c>
      <c r="F26" s="192" t="s">
        <v>28</v>
      </c>
      <c r="G26" s="194" t="s">
        <v>13</v>
      </c>
      <c r="H26" s="192" t="s">
        <v>17</v>
      </c>
      <c r="I26" s="195" t="s">
        <v>18</v>
      </c>
    </row>
    <row r="27" spans="2:9" s="51" customFormat="1" ht="12.75" customHeight="1" x14ac:dyDescent="0.35">
      <c r="B27" s="49"/>
      <c r="C27" s="13"/>
      <c r="D27" s="13"/>
      <c r="E27" s="50"/>
      <c r="F27" s="13"/>
      <c r="G27" s="25"/>
      <c r="H27" s="13"/>
      <c r="I27" s="49"/>
    </row>
    <row r="28" spans="2:9" s="51" customFormat="1" x14ac:dyDescent="0.35">
      <c r="B28" s="52" t="s">
        <v>214</v>
      </c>
      <c r="C28" s="27"/>
      <c r="D28" s="13"/>
      <c r="E28" s="50"/>
      <c r="F28" s="13"/>
      <c r="G28" s="25"/>
      <c r="H28" s="13"/>
      <c r="I28" s="49"/>
    </row>
    <row r="29" spans="2:9" s="51" customFormat="1" ht="42" customHeight="1" x14ac:dyDescent="0.35">
      <c r="B29" s="86" t="s">
        <v>2</v>
      </c>
      <c r="C29" s="87"/>
      <c r="D29" s="87" t="s">
        <v>3</v>
      </c>
      <c r="E29" s="88" t="s">
        <v>4</v>
      </c>
      <c r="F29" s="87" t="s">
        <v>5</v>
      </c>
      <c r="G29" s="87" t="s">
        <v>6</v>
      </c>
      <c r="H29" s="87" t="s">
        <v>7</v>
      </c>
      <c r="I29" s="89" t="s">
        <v>8</v>
      </c>
    </row>
    <row r="30" spans="2:9" s="51" customFormat="1" x14ac:dyDescent="0.35">
      <c r="B30" s="41" t="s">
        <v>9</v>
      </c>
      <c r="C30" s="9" t="s">
        <v>10</v>
      </c>
      <c r="D30" s="9" t="s">
        <v>11</v>
      </c>
      <c r="E30" s="39">
        <v>9</v>
      </c>
      <c r="F30" s="9" t="s">
        <v>33</v>
      </c>
      <c r="G30" s="23" t="s">
        <v>32</v>
      </c>
      <c r="H30" s="9"/>
      <c r="I30" s="10"/>
    </row>
    <row r="31" spans="2:9" s="51" customFormat="1" x14ac:dyDescent="0.35">
      <c r="B31" s="48" t="s">
        <v>9</v>
      </c>
      <c r="C31" s="11" t="s">
        <v>10</v>
      </c>
      <c r="D31" s="11" t="s">
        <v>16</v>
      </c>
      <c r="E31" s="53">
        <v>2.4130000000000003</v>
      </c>
      <c r="F31" s="11" t="s">
        <v>33</v>
      </c>
      <c r="G31" s="24" t="s">
        <v>32</v>
      </c>
      <c r="H31" s="11"/>
      <c r="I31" s="12"/>
    </row>
    <row r="32" spans="2:9" s="51" customFormat="1" ht="5.15" customHeight="1" x14ac:dyDescent="0.35">
      <c r="B32" s="49"/>
      <c r="C32" s="13"/>
      <c r="D32" s="13"/>
      <c r="E32" s="47"/>
      <c r="F32" s="13"/>
      <c r="G32" s="25"/>
      <c r="H32" s="13"/>
      <c r="I32" s="49"/>
    </row>
    <row r="33" spans="2:9" s="51" customFormat="1" x14ac:dyDescent="0.35">
      <c r="B33" s="41" t="s">
        <v>21</v>
      </c>
      <c r="C33" s="9" t="s">
        <v>390</v>
      </c>
      <c r="D33" s="9" t="s">
        <v>11</v>
      </c>
      <c r="E33" s="39">
        <v>50</v>
      </c>
      <c r="F33" s="9" t="s">
        <v>33</v>
      </c>
      <c r="G33" s="23" t="s">
        <v>32</v>
      </c>
      <c r="H33" s="9"/>
      <c r="I33" s="10"/>
    </row>
    <row r="34" spans="2:9" s="51" customFormat="1" x14ac:dyDescent="0.35">
      <c r="B34" s="48" t="s">
        <v>21</v>
      </c>
      <c r="C34" s="11" t="s">
        <v>390</v>
      </c>
      <c r="D34" s="11" t="s">
        <v>16</v>
      </c>
      <c r="E34" s="53">
        <v>2.3258999999999999</v>
      </c>
      <c r="F34" s="11" t="s">
        <v>33</v>
      </c>
      <c r="G34" s="24" t="s">
        <v>32</v>
      </c>
      <c r="H34" s="11"/>
      <c r="I34" s="12"/>
    </row>
    <row r="35" spans="2:9" s="51" customFormat="1" ht="5.15" customHeight="1" x14ac:dyDescent="0.35">
      <c r="B35" s="49"/>
      <c r="C35" s="13"/>
      <c r="D35" s="13"/>
      <c r="E35" s="47"/>
      <c r="F35" s="13"/>
      <c r="G35" s="25"/>
      <c r="H35" s="13"/>
      <c r="I35" s="49"/>
    </row>
    <row r="36" spans="2:9" s="51" customFormat="1" x14ac:dyDescent="0.35">
      <c r="B36" s="41" t="s">
        <v>26</v>
      </c>
      <c r="C36" s="9" t="s">
        <v>27</v>
      </c>
      <c r="D36" s="9" t="s">
        <v>11</v>
      </c>
      <c r="E36" s="39">
        <v>1618</v>
      </c>
      <c r="F36" s="9" t="s">
        <v>33</v>
      </c>
      <c r="G36" s="23" t="s">
        <v>32</v>
      </c>
      <c r="H36" s="9"/>
      <c r="I36" s="10"/>
    </row>
    <row r="37" spans="2:9" s="51" customFormat="1" x14ac:dyDescent="0.35">
      <c r="B37" s="48" t="s">
        <v>26</v>
      </c>
      <c r="C37" s="11" t="s">
        <v>27</v>
      </c>
      <c r="D37" s="11" t="s">
        <v>16</v>
      </c>
      <c r="E37" s="53">
        <v>2.2599</v>
      </c>
      <c r="F37" s="11" t="s">
        <v>33</v>
      </c>
      <c r="G37" s="24" t="s">
        <v>32</v>
      </c>
      <c r="H37" s="11"/>
      <c r="I37" s="12"/>
    </row>
    <row r="38" spans="2:9" s="51" customFormat="1" x14ac:dyDescent="0.3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35">
      <c r="B39" s="52" t="s">
        <v>215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35">
      <c r="B40" s="86" t="s">
        <v>2</v>
      </c>
      <c r="C40" s="87"/>
      <c r="D40" s="87" t="s">
        <v>3</v>
      </c>
      <c r="E40" s="88" t="s">
        <v>4</v>
      </c>
      <c r="F40" s="87" t="s">
        <v>5</v>
      </c>
      <c r="G40" s="87" t="s">
        <v>6</v>
      </c>
      <c r="H40" s="87" t="s">
        <v>7</v>
      </c>
      <c r="I40" s="89" t="s">
        <v>8</v>
      </c>
    </row>
    <row r="41" spans="2:9" s="51" customFormat="1" ht="21" x14ac:dyDescent="0.35">
      <c r="B41" s="54" t="s">
        <v>9</v>
      </c>
      <c r="C41" s="16"/>
      <c r="D41" s="16" t="s">
        <v>11</v>
      </c>
      <c r="E41" s="37">
        <v>49</v>
      </c>
      <c r="F41" s="16" t="s">
        <v>33</v>
      </c>
      <c r="G41" s="26" t="s">
        <v>38</v>
      </c>
      <c r="H41" s="16"/>
      <c r="I41" s="17"/>
    </row>
    <row r="42" spans="2:9" s="51" customFormat="1" ht="5.15" customHeight="1" x14ac:dyDescent="0.35">
      <c r="B42" s="49"/>
      <c r="C42" s="13"/>
      <c r="D42" s="13"/>
      <c r="E42" s="47"/>
      <c r="F42" s="13"/>
      <c r="G42" s="25"/>
      <c r="H42" s="13"/>
      <c r="I42" s="49"/>
    </row>
    <row r="43" spans="2:9" s="51" customFormat="1" ht="21" x14ac:dyDescent="0.35">
      <c r="B43" s="54" t="s">
        <v>21</v>
      </c>
      <c r="C43" s="16"/>
      <c r="D43" s="16" t="s">
        <v>11</v>
      </c>
      <c r="E43" s="37">
        <v>80</v>
      </c>
      <c r="F43" s="16" t="s">
        <v>33</v>
      </c>
      <c r="G43" s="26" t="s">
        <v>38</v>
      </c>
      <c r="H43" s="16"/>
      <c r="I43" s="17"/>
    </row>
    <row r="44" spans="2:9" s="51" customFormat="1" ht="5.15" customHeight="1" x14ac:dyDescent="0.35">
      <c r="B44" s="49"/>
      <c r="C44" s="13"/>
      <c r="D44" s="13"/>
      <c r="E44" s="47"/>
      <c r="F44" s="13"/>
      <c r="G44" s="25"/>
      <c r="H44" s="13"/>
      <c r="I44" s="49"/>
    </row>
    <row r="45" spans="2:9" s="51" customFormat="1" ht="21" x14ac:dyDescent="0.35">
      <c r="B45" s="54" t="s">
        <v>26</v>
      </c>
      <c r="C45" s="16"/>
      <c r="D45" s="16" t="s">
        <v>11</v>
      </c>
      <c r="E45" s="37">
        <v>1700</v>
      </c>
      <c r="F45" s="16" t="s">
        <v>33</v>
      </c>
      <c r="G45" s="26" t="s">
        <v>38</v>
      </c>
      <c r="H45" s="16"/>
      <c r="I45" s="17"/>
    </row>
    <row r="46" spans="2:9" s="51" customFormat="1" ht="12.75" customHeight="1" x14ac:dyDescent="0.35">
      <c r="B46" s="49"/>
      <c r="C46" s="13"/>
      <c r="D46" s="13"/>
      <c r="E46" s="50"/>
      <c r="F46" s="13"/>
      <c r="G46" s="25"/>
      <c r="H46" s="13"/>
      <c r="I46" s="49"/>
    </row>
    <row r="47" spans="2:9" s="51" customFormat="1" x14ac:dyDescent="0.35">
      <c r="B47" s="52" t="s">
        <v>216</v>
      </c>
      <c r="C47" s="27"/>
      <c r="D47" s="25"/>
      <c r="E47" s="55"/>
      <c r="F47" s="13"/>
      <c r="G47" s="25"/>
      <c r="H47" s="13"/>
      <c r="I47" s="56"/>
    </row>
    <row r="48" spans="2:9" s="51" customFormat="1" ht="42" customHeight="1" x14ac:dyDescent="0.35">
      <c r="B48" s="86" t="s">
        <v>2</v>
      </c>
      <c r="C48" s="87"/>
      <c r="D48" s="87" t="s">
        <v>3</v>
      </c>
      <c r="E48" s="88" t="s">
        <v>4</v>
      </c>
      <c r="F48" s="87" t="s">
        <v>5</v>
      </c>
      <c r="G48" s="87" t="s">
        <v>6</v>
      </c>
      <c r="H48" s="87" t="s">
        <v>7</v>
      </c>
      <c r="I48" s="89" t="s">
        <v>8</v>
      </c>
    </row>
    <row r="49" spans="2:9" s="51" customFormat="1" ht="15" customHeight="1" x14ac:dyDescent="0.35">
      <c r="B49" s="54" t="s">
        <v>9</v>
      </c>
      <c r="C49" s="16"/>
      <c r="D49" s="16" t="s">
        <v>11</v>
      </c>
      <c r="E49" s="37">
        <v>23</v>
      </c>
      <c r="F49" s="16" t="s">
        <v>33</v>
      </c>
      <c r="G49" s="26" t="s">
        <v>39</v>
      </c>
      <c r="H49" s="16"/>
      <c r="I49" s="17"/>
    </row>
    <row r="50" spans="2:9" s="51" customFormat="1" ht="5.15" customHeight="1" x14ac:dyDescent="0.35">
      <c r="B50" s="49"/>
      <c r="C50" s="13"/>
      <c r="D50" s="13"/>
      <c r="E50" s="47"/>
      <c r="F50" s="13"/>
      <c r="G50" s="25"/>
      <c r="H50" s="13"/>
      <c r="I50" s="49"/>
    </row>
    <row r="51" spans="2:9" s="51" customFormat="1" ht="15" customHeight="1" x14ac:dyDescent="0.35">
      <c r="B51" s="54" t="s">
        <v>21</v>
      </c>
      <c r="C51" s="16"/>
      <c r="D51" s="16" t="s">
        <v>11</v>
      </c>
      <c r="E51" s="37">
        <v>23</v>
      </c>
      <c r="F51" s="16" t="s">
        <v>33</v>
      </c>
      <c r="G51" s="26" t="s">
        <v>39</v>
      </c>
      <c r="H51" s="16"/>
      <c r="I51" s="17"/>
    </row>
    <row r="52" spans="2:9" s="51" customFormat="1" ht="5.15" customHeight="1" x14ac:dyDescent="0.35">
      <c r="B52" s="49"/>
      <c r="C52" s="13"/>
      <c r="D52" s="13"/>
      <c r="E52" s="47"/>
      <c r="F52" s="13"/>
      <c r="G52" s="25"/>
      <c r="H52" s="13"/>
      <c r="I52" s="49"/>
    </row>
    <row r="53" spans="2:9" s="51" customFormat="1" ht="15" customHeight="1" x14ac:dyDescent="0.35">
      <c r="B53" s="54" t="s">
        <v>26</v>
      </c>
      <c r="C53" s="16"/>
      <c r="D53" s="16" t="s">
        <v>11</v>
      </c>
      <c r="E53" s="37">
        <v>23</v>
      </c>
      <c r="F53" s="16" t="s">
        <v>33</v>
      </c>
      <c r="G53" s="26" t="s">
        <v>39</v>
      </c>
      <c r="H53" s="16"/>
      <c r="I53" s="17"/>
    </row>
    <row r="54" spans="2:9" s="51" customFormat="1" ht="12.75" customHeight="1" x14ac:dyDescent="0.35">
      <c r="B54" s="49"/>
      <c r="C54" s="13"/>
      <c r="D54" s="13"/>
      <c r="E54" s="50"/>
      <c r="F54" s="13"/>
      <c r="G54" s="25"/>
      <c r="H54" s="13"/>
      <c r="I54" s="49"/>
    </row>
    <row r="55" spans="2:9" s="51" customFormat="1" x14ac:dyDescent="0.35">
      <c r="B55" s="52" t="s">
        <v>40</v>
      </c>
      <c r="C55" s="27"/>
      <c r="D55" s="13"/>
      <c r="E55" s="50"/>
      <c r="F55" s="13"/>
      <c r="G55" s="25"/>
      <c r="H55" s="13"/>
      <c r="I55" s="49"/>
    </row>
    <row r="56" spans="2:9" s="51" customFormat="1" ht="40.5" customHeight="1" x14ac:dyDescent="0.35">
      <c r="B56" s="90" t="s">
        <v>2</v>
      </c>
      <c r="C56" s="91"/>
      <c r="D56" s="91" t="s">
        <v>3</v>
      </c>
      <c r="E56" s="92" t="s">
        <v>4</v>
      </c>
      <c r="F56" s="91" t="s">
        <v>5</v>
      </c>
      <c r="G56" s="91" t="s">
        <v>6</v>
      </c>
      <c r="H56" s="91" t="s">
        <v>7</v>
      </c>
      <c r="I56" s="93" t="s">
        <v>8</v>
      </c>
    </row>
    <row r="57" spans="2:9" s="51" customFormat="1" x14ac:dyDescent="0.35">
      <c r="B57" s="41" t="s">
        <v>9</v>
      </c>
      <c r="C57" s="9" t="s">
        <v>10</v>
      </c>
      <c r="D57" s="9" t="s">
        <v>11</v>
      </c>
      <c r="E57" s="39">
        <f>E30+E41+E49</f>
        <v>81</v>
      </c>
      <c r="F57" s="9" t="s">
        <v>41</v>
      </c>
      <c r="G57" s="23" t="s">
        <v>32</v>
      </c>
      <c r="H57" s="9" t="s">
        <v>34</v>
      </c>
      <c r="I57" s="10" t="s">
        <v>35</v>
      </c>
    </row>
    <row r="58" spans="2:9" s="51" customFormat="1" x14ac:dyDescent="0.35">
      <c r="B58" s="48" t="s">
        <v>9</v>
      </c>
      <c r="C58" s="11" t="s">
        <v>10</v>
      </c>
      <c r="D58" s="11" t="s">
        <v>16</v>
      </c>
      <c r="E58" s="53">
        <f>E31</f>
        <v>2.4130000000000003</v>
      </c>
      <c r="F58" s="11" t="s">
        <v>41</v>
      </c>
      <c r="G58" s="24" t="s">
        <v>32</v>
      </c>
      <c r="H58" s="11" t="s">
        <v>36</v>
      </c>
      <c r="I58" s="12" t="s">
        <v>37</v>
      </c>
    </row>
    <row r="59" spans="2:9" s="51" customFormat="1" ht="5.15" customHeight="1" x14ac:dyDescent="0.35">
      <c r="B59" s="49"/>
      <c r="C59" s="13"/>
      <c r="D59" s="13"/>
      <c r="E59" s="47"/>
      <c r="F59" s="13"/>
      <c r="G59" s="25"/>
      <c r="H59" s="13"/>
      <c r="I59" s="49"/>
    </row>
    <row r="60" spans="2:9" s="51" customFormat="1" x14ac:dyDescent="0.35">
      <c r="B60" s="41" t="s">
        <v>21</v>
      </c>
      <c r="C60" s="9" t="s">
        <v>390</v>
      </c>
      <c r="D60" s="9" t="s">
        <v>11</v>
      </c>
      <c r="E60" s="39">
        <f>E33+E43+E51</f>
        <v>153</v>
      </c>
      <c r="F60" s="9" t="s">
        <v>42</v>
      </c>
      <c r="G60" s="23" t="s">
        <v>32</v>
      </c>
      <c r="H60" s="9" t="s">
        <v>34</v>
      </c>
      <c r="I60" s="10" t="s">
        <v>35</v>
      </c>
    </row>
    <row r="61" spans="2:9" s="51" customFormat="1" x14ac:dyDescent="0.35">
      <c r="B61" s="48" t="s">
        <v>21</v>
      </c>
      <c r="C61" s="11" t="s">
        <v>390</v>
      </c>
      <c r="D61" s="11" t="s">
        <v>16</v>
      </c>
      <c r="E61" s="53">
        <f>E34</f>
        <v>2.3258999999999999</v>
      </c>
      <c r="F61" s="11" t="s">
        <v>42</v>
      </c>
      <c r="G61" s="24" t="s">
        <v>32</v>
      </c>
      <c r="H61" s="11" t="s">
        <v>36</v>
      </c>
      <c r="I61" s="12" t="s">
        <v>37</v>
      </c>
    </row>
    <row r="62" spans="2:9" s="51" customFormat="1" ht="5.15" customHeight="1" x14ac:dyDescent="0.35">
      <c r="B62" s="49"/>
      <c r="C62" s="13"/>
      <c r="D62" s="13"/>
      <c r="E62" s="47"/>
      <c r="F62" s="13"/>
      <c r="G62" s="25"/>
      <c r="H62" s="13"/>
      <c r="I62" s="49"/>
    </row>
    <row r="63" spans="2:9" s="51" customFormat="1" x14ac:dyDescent="0.35">
      <c r="B63" s="41" t="s">
        <v>26</v>
      </c>
      <c r="C63" s="9" t="s">
        <v>27</v>
      </c>
      <c r="D63" s="9" t="s">
        <v>11</v>
      </c>
      <c r="E63" s="39">
        <f>E36+E45+E53</f>
        <v>3341</v>
      </c>
      <c r="F63" s="9" t="s">
        <v>43</v>
      </c>
      <c r="G63" s="23" t="s">
        <v>32</v>
      </c>
      <c r="H63" s="9" t="s">
        <v>34</v>
      </c>
      <c r="I63" s="10" t="s">
        <v>35</v>
      </c>
    </row>
    <row r="64" spans="2:9" s="51" customFormat="1" x14ac:dyDescent="0.35">
      <c r="B64" s="48" t="s">
        <v>26</v>
      </c>
      <c r="C64" s="11" t="s">
        <v>27</v>
      </c>
      <c r="D64" s="11" t="s">
        <v>16</v>
      </c>
      <c r="E64" s="53">
        <f>E37</f>
        <v>2.2599</v>
      </c>
      <c r="F64" s="11" t="s">
        <v>43</v>
      </c>
      <c r="G64" s="24" t="s">
        <v>32</v>
      </c>
      <c r="H64" s="11" t="s">
        <v>36</v>
      </c>
      <c r="I64" s="12" t="s">
        <v>37</v>
      </c>
    </row>
    <row r="65" spans="2:9" s="51" customFormat="1" ht="12.75" customHeight="1" x14ac:dyDescent="0.35">
      <c r="B65" s="49"/>
      <c r="C65" s="13"/>
      <c r="D65" s="13"/>
      <c r="E65" s="50"/>
      <c r="F65" s="13"/>
      <c r="G65" s="25"/>
      <c r="H65" s="13"/>
      <c r="I65" s="49"/>
    </row>
    <row r="66" spans="2:9" s="51" customFormat="1" x14ac:dyDescent="0.35">
      <c r="B66" s="52" t="s">
        <v>44</v>
      </c>
      <c r="C66" s="27"/>
      <c r="D66" s="13"/>
      <c r="E66" s="50"/>
      <c r="F66" s="13"/>
      <c r="G66" s="25"/>
      <c r="H66" s="13"/>
      <c r="I66" s="49"/>
    </row>
    <row r="67" spans="2:9" s="51" customFormat="1" ht="40.5" customHeight="1" x14ac:dyDescent="0.35">
      <c r="B67" s="90" t="s">
        <v>2</v>
      </c>
      <c r="C67" s="91"/>
      <c r="D67" s="91" t="s">
        <v>3</v>
      </c>
      <c r="E67" s="92" t="s">
        <v>4</v>
      </c>
      <c r="F67" s="91" t="s">
        <v>5</v>
      </c>
      <c r="G67" s="91" t="s">
        <v>6</v>
      </c>
      <c r="H67" s="91" t="s">
        <v>7</v>
      </c>
      <c r="I67" s="93" t="s">
        <v>8</v>
      </c>
    </row>
    <row r="68" spans="2:9" s="51" customFormat="1" x14ac:dyDescent="0.35">
      <c r="B68" s="41" t="s">
        <v>9</v>
      </c>
      <c r="C68" s="9" t="s">
        <v>10</v>
      </c>
      <c r="D68" s="9" t="s">
        <v>11</v>
      </c>
      <c r="E68" s="39">
        <f>E30+E49</f>
        <v>32</v>
      </c>
      <c r="F68" s="9" t="s">
        <v>45</v>
      </c>
      <c r="G68" s="23" t="s">
        <v>32</v>
      </c>
      <c r="H68" s="9" t="s">
        <v>34</v>
      </c>
      <c r="I68" s="10" t="s">
        <v>35</v>
      </c>
    </row>
    <row r="69" spans="2:9" s="51" customFormat="1" x14ac:dyDescent="0.35">
      <c r="B69" s="48" t="s">
        <v>9</v>
      </c>
      <c r="C69" s="11" t="s">
        <v>10</v>
      </c>
      <c r="D69" s="11" t="s">
        <v>16</v>
      </c>
      <c r="E69" s="53">
        <f>E31</f>
        <v>2.4130000000000003</v>
      </c>
      <c r="F69" s="11" t="s">
        <v>45</v>
      </c>
      <c r="G69" s="24" t="s">
        <v>32</v>
      </c>
      <c r="H69" s="11" t="s">
        <v>36</v>
      </c>
      <c r="I69" s="12" t="s">
        <v>37</v>
      </c>
    </row>
    <row r="70" spans="2:9" s="51" customFormat="1" ht="5.15" customHeight="1" x14ac:dyDescent="0.35">
      <c r="B70" s="49"/>
      <c r="C70" s="13"/>
      <c r="D70" s="13"/>
      <c r="E70" s="47"/>
      <c r="F70" s="13"/>
      <c r="G70" s="25"/>
      <c r="H70" s="13"/>
      <c r="I70" s="49"/>
    </row>
    <row r="71" spans="2:9" s="51" customFormat="1" x14ac:dyDescent="0.35">
      <c r="B71" s="41" t="s">
        <v>21</v>
      </c>
      <c r="C71" s="9" t="s">
        <v>390</v>
      </c>
      <c r="D71" s="9" t="s">
        <v>11</v>
      </c>
      <c r="E71" s="39">
        <f>E33+E51</f>
        <v>73</v>
      </c>
      <c r="F71" s="9" t="s">
        <v>46</v>
      </c>
      <c r="G71" s="23" t="s">
        <v>32</v>
      </c>
      <c r="H71" s="9" t="s">
        <v>34</v>
      </c>
      <c r="I71" s="10" t="s">
        <v>35</v>
      </c>
    </row>
    <row r="72" spans="2:9" s="51" customFormat="1" x14ac:dyDescent="0.35">
      <c r="B72" s="48" t="s">
        <v>21</v>
      </c>
      <c r="C72" s="11" t="s">
        <v>390</v>
      </c>
      <c r="D72" s="11" t="s">
        <v>16</v>
      </c>
      <c r="E72" s="53">
        <f>E34</f>
        <v>2.3258999999999999</v>
      </c>
      <c r="F72" s="11" t="s">
        <v>46</v>
      </c>
      <c r="G72" s="24" t="s">
        <v>32</v>
      </c>
      <c r="H72" s="11" t="s">
        <v>36</v>
      </c>
      <c r="I72" s="12" t="s">
        <v>37</v>
      </c>
    </row>
    <row r="73" spans="2:9" s="51" customFormat="1" ht="5.15" customHeight="1" x14ac:dyDescent="0.35">
      <c r="B73" s="49"/>
      <c r="C73" s="13"/>
      <c r="D73" s="13"/>
      <c r="E73" s="47"/>
      <c r="F73" s="13"/>
      <c r="G73" s="25"/>
      <c r="H73" s="13"/>
      <c r="I73" s="49"/>
    </row>
    <row r="74" spans="2:9" s="51" customFormat="1" x14ac:dyDescent="0.35">
      <c r="B74" s="41" t="s">
        <v>26</v>
      </c>
      <c r="C74" s="9" t="s">
        <v>27</v>
      </c>
      <c r="D74" s="9" t="s">
        <v>11</v>
      </c>
      <c r="E74" s="39">
        <f>E36+E53</f>
        <v>1641</v>
      </c>
      <c r="F74" s="9" t="s">
        <v>47</v>
      </c>
      <c r="G74" s="23" t="s">
        <v>32</v>
      </c>
      <c r="H74" s="9" t="s">
        <v>34</v>
      </c>
      <c r="I74" s="10" t="s">
        <v>35</v>
      </c>
    </row>
    <row r="75" spans="2:9" s="51" customFormat="1" x14ac:dyDescent="0.35">
      <c r="B75" s="48" t="s">
        <v>26</v>
      </c>
      <c r="C75" s="11" t="s">
        <v>27</v>
      </c>
      <c r="D75" s="11" t="s">
        <v>16</v>
      </c>
      <c r="E75" s="53">
        <f>E37</f>
        <v>2.2599</v>
      </c>
      <c r="F75" s="11" t="s">
        <v>47</v>
      </c>
      <c r="G75" s="24" t="s">
        <v>32</v>
      </c>
      <c r="H75" s="11" t="s">
        <v>36</v>
      </c>
      <c r="I75" s="12" t="s">
        <v>37</v>
      </c>
    </row>
    <row r="76" spans="2:9" s="51" customFormat="1" ht="12.75" customHeight="1" x14ac:dyDescent="0.35">
      <c r="B76" s="49"/>
      <c r="C76" s="13"/>
      <c r="D76" s="13"/>
      <c r="E76" s="50"/>
      <c r="F76" s="13"/>
      <c r="G76" s="25"/>
      <c r="H76" s="13"/>
      <c r="I76" s="49"/>
    </row>
    <row r="77" spans="2:9" s="51" customFormat="1" x14ac:dyDescent="0.35">
      <c r="B77" s="52" t="s">
        <v>48</v>
      </c>
      <c r="C77" s="27"/>
      <c r="D77" s="13"/>
      <c r="E77" s="50"/>
      <c r="F77" s="13"/>
      <c r="G77" s="25"/>
      <c r="H77" s="13"/>
      <c r="I77" s="49"/>
    </row>
    <row r="78" spans="2:9" s="51" customFormat="1" ht="40.5" customHeight="1" x14ac:dyDescent="0.35">
      <c r="B78" s="90" t="s">
        <v>2</v>
      </c>
      <c r="C78" s="91"/>
      <c r="D78" s="91" t="s">
        <v>3</v>
      </c>
      <c r="E78" s="92" t="s">
        <v>4</v>
      </c>
      <c r="F78" s="91" t="s">
        <v>5</v>
      </c>
      <c r="G78" s="91" t="s">
        <v>6</v>
      </c>
      <c r="H78" s="91" t="s">
        <v>7</v>
      </c>
      <c r="I78" s="93" t="s">
        <v>8</v>
      </c>
    </row>
    <row r="79" spans="2:9" s="51" customFormat="1" x14ac:dyDescent="0.35">
      <c r="B79" s="54" t="s">
        <v>9</v>
      </c>
      <c r="C79" s="16"/>
      <c r="D79" s="16" t="s">
        <v>11</v>
      </c>
      <c r="E79" s="37">
        <f>E41+E49</f>
        <v>72</v>
      </c>
      <c r="F79" s="16" t="s">
        <v>49</v>
      </c>
      <c r="G79" s="26" t="s">
        <v>32</v>
      </c>
      <c r="H79" s="16" t="s">
        <v>34</v>
      </c>
      <c r="I79" s="17" t="s">
        <v>35</v>
      </c>
    </row>
    <row r="80" spans="2:9" s="51" customFormat="1" ht="5.15" customHeight="1" x14ac:dyDescent="0.35">
      <c r="B80" s="49"/>
      <c r="C80" s="13"/>
      <c r="D80" s="13"/>
      <c r="E80" s="47"/>
      <c r="F80" s="13"/>
      <c r="G80" s="25"/>
      <c r="H80" s="13"/>
      <c r="I80" s="49"/>
    </row>
    <row r="81" spans="2:9" s="51" customFormat="1" x14ac:dyDescent="0.35">
      <c r="B81" s="54" t="s">
        <v>21</v>
      </c>
      <c r="C81" s="16"/>
      <c r="D81" s="16" t="s">
        <v>11</v>
      </c>
      <c r="E81" s="37">
        <f>E43+E51</f>
        <v>103</v>
      </c>
      <c r="F81" s="16" t="s">
        <v>50</v>
      </c>
      <c r="G81" s="26" t="s">
        <v>32</v>
      </c>
      <c r="H81" s="16" t="s">
        <v>34</v>
      </c>
      <c r="I81" s="17" t="s">
        <v>35</v>
      </c>
    </row>
    <row r="82" spans="2:9" s="51" customFormat="1" ht="5.15" customHeight="1" x14ac:dyDescent="0.35">
      <c r="B82" s="49"/>
      <c r="C82" s="13"/>
      <c r="D82" s="13"/>
      <c r="E82" s="47"/>
      <c r="F82" s="13"/>
      <c r="G82" s="25"/>
      <c r="H82" s="13"/>
      <c r="I82" s="49"/>
    </row>
    <row r="83" spans="2:9" s="51" customFormat="1" x14ac:dyDescent="0.35">
      <c r="B83" s="54" t="s">
        <v>26</v>
      </c>
      <c r="C83" s="16"/>
      <c r="D83" s="16" t="s">
        <v>11</v>
      </c>
      <c r="E83" s="37">
        <f>E45+E53</f>
        <v>1723</v>
      </c>
      <c r="F83" s="16" t="s">
        <v>51</v>
      </c>
      <c r="G83" s="26" t="s">
        <v>32</v>
      </c>
      <c r="H83" s="16" t="s">
        <v>34</v>
      </c>
      <c r="I83" s="17" t="s">
        <v>35</v>
      </c>
    </row>
    <row r="84" spans="2:9" s="51" customFormat="1" ht="12.75" customHeight="1" x14ac:dyDescent="0.35">
      <c r="B84" s="49"/>
      <c r="C84" s="13"/>
      <c r="D84" s="13"/>
      <c r="E84" s="50"/>
      <c r="F84" s="13"/>
      <c r="G84" s="25"/>
      <c r="H84" s="13"/>
      <c r="I84" s="49"/>
    </row>
    <row r="85" spans="2:9" s="51" customFormat="1" x14ac:dyDescent="0.35">
      <c r="B85" s="52" t="s">
        <v>52</v>
      </c>
      <c r="C85" s="27"/>
      <c r="D85" s="13"/>
      <c r="E85" s="50"/>
      <c r="F85" s="13"/>
      <c r="G85" s="25"/>
      <c r="H85" s="13"/>
      <c r="I85" s="49"/>
    </row>
    <row r="86" spans="2:9" s="51" customFormat="1" ht="40.5" customHeight="1" x14ac:dyDescent="0.35">
      <c r="B86" s="90" t="s">
        <v>2</v>
      </c>
      <c r="C86" s="91"/>
      <c r="D86" s="91" t="s">
        <v>3</v>
      </c>
      <c r="E86" s="92" t="s">
        <v>4</v>
      </c>
      <c r="F86" s="91" t="s">
        <v>5</v>
      </c>
      <c r="G86" s="91" t="s">
        <v>6</v>
      </c>
      <c r="H86" s="91" t="s">
        <v>7</v>
      </c>
      <c r="I86" s="93" t="s">
        <v>8</v>
      </c>
    </row>
    <row r="87" spans="2:9" s="51" customFormat="1" ht="21" x14ac:dyDescent="0.35">
      <c r="B87" s="201" t="s">
        <v>225</v>
      </c>
      <c r="C87" s="202"/>
      <c r="D87" s="9" t="s">
        <v>53</v>
      </c>
      <c r="E87" s="32">
        <v>755</v>
      </c>
      <c r="F87" s="9" t="s">
        <v>54</v>
      </c>
      <c r="G87" s="23" t="s">
        <v>55</v>
      </c>
      <c r="H87" s="9" t="s">
        <v>56</v>
      </c>
      <c r="I87" s="10" t="s">
        <v>57</v>
      </c>
    </row>
    <row r="88" spans="2:9" s="51" customFormat="1" ht="21" x14ac:dyDescent="0.35">
      <c r="B88" s="203" t="s">
        <v>226</v>
      </c>
      <c r="C88" s="204"/>
      <c r="D88" s="11" t="s">
        <v>53</v>
      </c>
      <c r="E88" s="33">
        <v>393</v>
      </c>
      <c r="F88" s="11" t="s">
        <v>58</v>
      </c>
      <c r="G88" s="24" t="s">
        <v>55</v>
      </c>
      <c r="H88" s="11" t="s">
        <v>59</v>
      </c>
      <c r="I88" s="12" t="s">
        <v>60</v>
      </c>
    </row>
    <row r="89" spans="2:9" s="51" customFormat="1" ht="5.15" customHeight="1" x14ac:dyDescent="0.35">
      <c r="B89" s="49"/>
      <c r="C89" s="13"/>
      <c r="D89" s="13"/>
      <c r="E89" s="47"/>
      <c r="F89" s="13"/>
      <c r="G89" s="25"/>
      <c r="H89" s="13"/>
      <c r="I89" s="49"/>
    </row>
    <row r="90" spans="2:9" s="51" customFormat="1" ht="15" customHeight="1" x14ac:dyDescent="0.35">
      <c r="B90" s="205" t="s">
        <v>61</v>
      </c>
      <c r="C90" s="206"/>
      <c r="D90" s="9" t="s">
        <v>16</v>
      </c>
      <c r="E90" s="34">
        <v>0.69840000000000002</v>
      </c>
      <c r="F90" s="9" t="s">
        <v>62</v>
      </c>
      <c r="G90" s="23" t="s">
        <v>52</v>
      </c>
      <c r="H90" s="9" t="s">
        <v>63</v>
      </c>
      <c r="I90" s="10" t="s">
        <v>64</v>
      </c>
    </row>
    <row r="91" spans="2:9" s="51" customFormat="1" ht="15" customHeight="1" x14ac:dyDescent="0.35">
      <c r="B91" s="207" t="s">
        <v>65</v>
      </c>
      <c r="C91" s="208"/>
      <c r="D91" s="13" t="s">
        <v>16</v>
      </c>
      <c r="E91" s="35">
        <v>0.63680000000000003</v>
      </c>
      <c r="F91" s="13" t="s">
        <v>62</v>
      </c>
      <c r="G91" s="25" t="s">
        <v>52</v>
      </c>
      <c r="H91" s="13" t="s">
        <v>66</v>
      </c>
      <c r="I91" s="14" t="s">
        <v>67</v>
      </c>
    </row>
    <row r="92" spans="2:9" s="51" customFormat="1" ht="15" customHeight="1" x14ac:dyDescent="0.35">
      <c r="B92" s="207" t="s">
        <v>68</v>
      </c>
      <c r="C92" s="208"/>
      <c r="D92" s="13" t="s">
        <v>16</v>
      </c>
      <c r="E92" s="35">
        <v>0.86839999999999995</v>
      </c>
      <c r="F92" s="13" t="s">
        <v>62</v>
      </c>
      <c r="G92" s="25" t="s">
        <v>52</v>
      </c>
      <c r="H92" s="13" t="s">
        <v>69</v>
      </c>
      <c r="I92" s="14" t="s">
        <v>70</v>
      </c>
    </row>
    <row r="93" spans="2:9" s="51" customFormat="1" ht="15" customHeight="1" x14ac:dyDescent="0.35">
      <c r="B93" s="207" t="s">
        <v>71</v>
      </c>
      <c r="C93" s="208"/>
      <c r="D93" s="13" t="s">
        <v>16</v>
      </c>
      <c r="E93" s="35">
        <v>0.28810000000000002</v>
      </c>
      <c r="F93" s="13" t="s">
        <v>62</v>
      </c>
      <c r="G93" s="25" t="s">
        <v>52</v>
      </c>
      <c r="H93" s="13" t="s">
        <v>72</v>
      </c>
      <c r="I93" s="14" t="s">
        <v>73</v>
      </c>
    </row>
    <row r="94" spans="2:9" s="51" customFormat="1" ht="15" customHeight="1" x14ac:dyDescent="0.35">
      <c r="B94" s="199" t="s">
        <v>9</v>
      </c>
      <c r="C94" s="200"/>
      <c r="D94" s="11" t="s">
        <v>11</v>
      </c>
      <c r="E94" s="36">
        <v>30</v>
      </c>
      <c r="F94" s="11" t="s">
        <v>62</v>
      </c>
      <c r="G94" s="24" t="s">
        <v>52</v>
      </c>
      <c r="H94" s="11" t="s">
        <v>74</v>
      </c>
      <c r="I94" s="12" t="s">
        <v>75</v>
      </c>
    </row>
    <row r="95" spans="2:9" s="51" customFormat="1" ht="5.15" customHeight="1" x14ac:dyDescent="0.35">
      <c r="B95" s="49"/>
      <c r="C95" s="13"/>
      <c r="D95" s="13"/>
      <c r="E95" s="47"/>
      <c r="F95" s="13"/>
      <c r="G95" s="25"/>
      <c r="H95" s="13"/>
      <c r="I95" s="49"/>
    </row>
    <row r="96" spans="2:9" s="51" customFormat="1" ht="15" customHeight="1" x14ac:dyDescent="0.35">
      <c r="B96" s="205" t="s">
        <v>76</v>
      </c>
      <c r="C96" s="206"/>
      <c r="D96" s="9" t="s">
        <v>16</v>
      </c>
      <c r="E96" s="34">
        <v>0.69840000000000002</v>
      </c>
      <c r="F96" s="9" t="s">
        <v>77</v>
      </c>
      <c r="G96" s="23" t="s">
        <v>52</v>
      </c>
      <c r="H96" s="9" t="s">
        <v>63</v>
      </c>
      <c r="I96" s="10" t="s">
        <v>64</v>
      </c>
    </row>
    <row r="97" spans="2:9" s="51" customFormat="1" ht="15" customHeight="1" x14ac:dyDescent="0.35">
      <c r="B97" s="207" t="s">
        <v>78</v>
      </c>
      <c r="C97" s="208"/>
      <c r="D97" s="13" t="s">
        <v>16</v>
      </c>
      <c r="E97" s="35">
        <v>0.60340000000000005</v>
      </c>
      <c r="F97" s="13" t="s">
        <v>77</v>
      </c>
      <c r="G97" s="25" t="s">
        <v>52</v>
      </c>
      <c r="H97" s="13" t="s">
        <v>66</v>
      </c>
      <c r="I97" s="14" t="s">
        <v>67</v>
      </c>
    </row>
    <row r="98" spans="2:9" s="51" customFormat="1" ht="15" customHeight="1" x14ac:dyDescent="0.35">
      <c r="B98" s="207" t="s">
        <v>79</v>
      </c>
      <c r="C98" s="208"/>
      <c r="D98" s="13" t="s">
        <v>16</v>
      </c>
      <c r="E98" s="35">
        <v>0.84489999999999998</v>
      </c>
      <c r="F98" s="13" t="s">
        <v>77</v>
      </c>
      <c r="G98" s="25" t="s">
        <v>52</v>
      </c>
      <c r="H98" s="13" t="s">
        <v>69</v>
      </c>
      <c r="I98" s="14" t="s">
        <v>70</v>
      </c>
    </row>
    <row r="99" spans="2:9" s="51" customFormat="1" ht="15" customHeight="1" x14ac:dyDescent="0.35">
      <c r="B99" s="207" t="s">
        <v>80</v>
      </c>
      <c r="C99" s="208"/>
      <c r="D99" s="13" t="s">
        <v>16</v>
      </c>
      <c r="E99" s="35">
        <v>0.28810000000000002</v>
      </c>
      <c r="F99" s="13" t="s">
        <v>77</v>
      </c>
      <c r="G99" s="25" t="s">
        <v>52</v>
      </c>
      <c r="H99" s="13" t="s">
        <v>72</v>
      </c>
      <c r="I99" s="14" t="s">
        <v>73</v>
      </c>
    </row>
    <row r="100" spans="2:9" s="51" customFormat="1" ht="15" customHeight="1" x14ac:dyDescent="0.35">
      <c r="B100" s="199" t="s">
        <v>21</v>
      </c>
      <c r="C100" s="200"/>
      <c r="D100" s="11" t="s">
        <v>11</v>
      </c>
      <c r="E100" s="36">
        <v>50</v>
      </c>
      <c r="F100" s="11" t="s">
        <v>77</v>
      </c>
      <c r="G100" s="24" t="s">
        <v>52</v>
      </c>
      <c r="H100" s="11" t="s">
        <v>74</v>
      </c>
      <c r="I100" s="12" t="s">
        <v>75</v>
      </c>
    </row>
    <row r="101" spans="2:9" s="51" customFormat="1" ht="5.15" customHeight="1" x14ac:dyDescent="0.35">
      <c r="B101" s="49"/>
      <c r="C101" s="13"/>
      <c r="D101" s="13"/>
      <c r="E101" s="47"/>
      <c r="F101" s="13"/>
      <c r="G101" s="25"/>
      <c r="H101" s="13"/>
      <c r="I101" s="49"/>
    </row>
    <row r="102" spans="2:9" s="51" customFormat="1" ht="15" customHeight="1" x14ac:dyDescent="0.35">
      <c r="B102" s="205" t="s">
        <v>81</v>
      </c>
      <c r="C102" s="206"/>
      <c r="D102" s="9" t="s">
        <v>16</v>
      </c>
      <c r="E102" s="34">
        <v>0.69840000000000002</v>
      </c>
      <c r="F102" s="9" t="s">
        <v>82</v>
      </c>
      <c r="G102" s="23" t="s">
        <v>52</v>
      </c>
      <c r="H102" s="9" t="s">
        <v>63</v>
      </c>
      <c r="I102" s="10" t="s">
        <v>64</v>
      </c>
    </row>
    <row r="103" spans="2:9" s="51" customFormat="1" ht="15" customHeight="1" x14ac:dyDescent="0.35">
      <c r="B103" s="207" t="s">
        <v>83</v>
      </c>
      <c r="C103" s="208"/>
      <c r="D103" s="13" t="s">
        <v>16</v>
      </c>
      <c r="E103" s="35">
        <v>0.5665</v>
      </c>
      <c r="F103" s="13" t="s">
        <v>82</v>
      </c>
      <c r="G103" s="25" t="s">
        <v>52</v>
      </c>
      <c r="H103" s="13" t="s">
        <v>66</v>
      </c>
      <c r="I103" s="14" t="s">
        <v>67</v>
      </c>
    </row>
    <row r="104" spans="2:9" s="51" customFormat="1" ht="15" customHeight="1" x14ac:dyDescent="0.35">
      <c r="B104" s="207" t="s">
        <v>84</v>
      </c>
      <c r="C104" s="208"/>
      <c r="D104" s="13" t="s">
        <v>16</v>
      </c>
      <c r="E104" s="35">
        <v>0.79169999999999996</v>
      </c>
      <c r="F104" s="13" t="s">
        <v>82</v>
      </c>
      <c r="G104" s="25" t="s">
        <v>52</v>
      </c>
      <c r="H104" s="13" t="s">
        <v>69</v>
      </c>
      <c r="I104" s="14" t="s">
        <v>70</v>
      </c>
    </row>
    <row r="105" spans="2:9" s="51" customFormat="1" ht="15" customHeight="1" x14ac:dyDescent="0.35">
      <c r="B105" s="207" t="s">
        <v>85</v>
      </c>
      <c r="C105" s="208"/>
      <c r="D105" s="13" t="s">
        <v>16</v>
      </c>
      <c r="E105" s="35">
        <v>0.28810000000000002</v>
      </c>
      <c r="F105" s="13" t="s">
        <v>82</v>
      </c>
      <c r="G105" s="25" t="s">
        <v>52</v>
      </c>
      <c r="H105" s="13" t="s">
        <v>72</v>
      </c>
      <c r="I105" s="14" t="s">
        <v>73</v>
      </c>
    </row>
    <row r="106" spans="2:9" s="51" customFormat="1" ht="15" customHeight="1" x14ac:dyDescent="0.35">
      <c r="B106" s="199" t="s">
        <v>26</v>
      </c>
      <c r="C106" s="200"/>
      <c r="D106" s="11" t="s">
        <v>11</v>
      </c>
      <c r="E106" s="36">
        <v>250</v>
      </c>
      <c r="F106" s="11" t="s">
        <v>82</v>
      </c>
      <c r="G106" s="24" t="s">
        <v>52</v>
      </c>
      <c r="H106" s="11" t="s">
        <v>74</v>
      </c>
      <c r="I106" s="12" t="s">
        <v>75</v>
      </c>
    </row>
    <row r="107" spans="2:9" s="51" customFormat="1" ht="5.15" customHeight="1" x14ac:dyDescent="0.35">
      <c r="B107" s="49"/>
      <c r="C107" s="13"/>
      <c r="D107" s="13"/>
      <c r="E107" s="47"/>
      <c r="F107" s="13"/>
      <c r="G107" s="25"/>
      <c r="H107" s="13"/>
      <c r="I107" s="49"/>
    </row>
    <row r="108" spans="2:9" s="51" customFormat="1" ht="15" customHeight="1" x14ac:dyDescent="0.35">
      <c r="B108" s="15" t="s">
        <v>86</v>
      </c>
      <c r="C108" s="26"/>
      <c r="D108" s="16" t="s">
        <v>11</v>
      </c>
      <c r="E108" s="37">
        <v>480</v>
      </c>
      <c r="F108" s="16" t="s">
        <v>87</v>
      </c>
      <c r="G108" s="26" t="s">
        <v>52</v>
      </c>
      <c r="H108" s="16" t="s">
        <v>74</v>
      </c>
      <c r="I108" s="17" t="s">
        <v>75</v>
      </c>
    </row>
    <row r="109" spans="2:9" s="51" customFormat="1" ht="12.75" customHeight="1" x14ac:dyDescent="0.35">
      <c r="B109" s="49"/>
      <c r="C109" s="13"/>
      <c r="D109" s="13"/>
      <c r="E109" s="50"/>
      <c r="F109" s="13"/>
      <c r="G109" s="25"/>
      <c r="H109" s="13"/>
      <c r="I109" s="49"/>
    </row>
    <row r="110" spans="2:9" s="51" customFormat="1" x14ac:dyDescent="0.35">
      <c r="B110" s="52" t="s">
        <v>88</v>
      </c>
      <c r="C110" s="27"/>
      <c r="D110" s="13"/>
      <c r="E110" s="50"/>
      <c r="F110" s="13"/>
      <c r="G110" s="25"/>
      <c r="H110" s="13"/>
      <c r="I110" s="49"/>
    </row>
    <row r="111" spans="2:9" s="51" customFormat="1" ht="42" customHeight="1" x14ac:dyDescent="0.35">
      <c r="B111" s="90" t="s">
        <v>2</v>
      </c>
      <c r="C111" s="91"/>
      <c r="D111" s="91" t="s">
        <v>3</v>
      </c>
      <c r="E111" s="92" t="s">
        <v>4</v>
      </c>
      <c r="F111" s="91" t="s">
        <v>5</v>
      </c>
      <c r="G111" s="91" t="s">
        <v>6</v>
      </c>
      <c r="H111" s="91" t="s">
        <v>7</v>
      </c>
      <c r="I111" s="93" t="s">
        <v>8</v>
      </c>
    </row>
    <row r="112" spans="2:9" s="51" customFormat="1" ht="15" customHeight="1" x14ac:dyDescent="0.35">
      <c r="B112" s="41" t="s">
        <v>89</v>
      </c>
      <c r="C112" s="9"/>
      <c r="D112" s="9" t="s">
        <v>11</v>
      </c>
      <c r="E112" s="39">
        <v>461</v>
      </c>
      <c r="F112" s="9" t="s">
        <v>90</v>
      </c>
      <c r="G112" s="23" t="s">
        <v>88</v>
      </c>
      <c r="H112" s="9" t="s">
        <v>91</v>
      </c>
      <c r="I112" s="10" t="s">
        <v>92</v>
      </c>
    </row>
    <row r="113" spans="2:9" s="51" customFormat="1" ht="15" customHeight="1" x14ac:dyDescent="0.35">
      <c r="B113" s="48" t="s">
        <v>89</v>
      </c>
      <c r="C113" s="11"/>
      <c r="D113" s="11" t="s">
        <v>93</v>
      </c>
      <c r="E113" s="53">
        <v>0.2923</v>
      </c>
      <c r="F113" s="11" t="s">
        <v>90</v>
      </c>
      <c r="G113" s="24" t="s">
        <v>88</v>
      </c>
      <c r="H113" s="11" t="s">
        <v>94</v>
      </c>
      <c r="I113" s="12" t="s">
        <v>95</v>
      </c>
    </row>
    <row r="114" spans="2:9" s="51" customFormat="1" ht="5.15" customHeight="1" x14ac:dyDescent="0.35">
      <c r="B114" s="49"/>
      <c r="C114" s="13"/>
      <c r="D114" s="13"/>
      <c r="E114" s="47"/>
      <c r="F114" s="13"/>
      <c r="G114" s="25"/>
      <c r="H114" s="13"/>
      <c r="I114" s="49"/>
    </row>
    <row r="115" spans="2:9" s="51" customFormat="1" ht="15" customHeight="1" x14ac:dyDescent="0.35">
      <c r="B115" s="41" t="s">
        <v>96</v>
      </c>
      <c r="C115" s="9"/>
      <c r="D115" s="9" t="s">
        <v>11</v>
      </c>
      <c r="E115" s="39">
        <v>922</v>
      </c>
      <c r="F115" s="9" t="s">
        <v>97</v>
      </c>
      <c r="G115" s="23" t="s">
        <v>88</v>
      </c>
      <c r="H115" s="9" t="s">
        <v>91</v>
      </c>
      <c r="I115" s="10" t="s">
        <v>92</v>
      </c>
    </row>
    <row r="116" spans="2:9" s="51" customFormat="1" ht="15" customHeight="1" x14ac:dyDescent="0.35">
      <c r="B116" s="48" t="s">
        <v>96</v>
      </c>
      <c r="C116" s="11"/>
      <c r="D116" s="11" t="s">
        <v>93</v>
      </c>
      <c r="E116" s="53">
        <f>E113</f>
        <v>0.2923</v>
      </c>
      <c r="F116" s="11" t="s">
        <v>97</v>
      </c>
      <c r="G116" s="24" t="s">
        <v>88</v>
      </c>
      <c r="H116" s="11" t="s">
        <v>94</v>
      </c>
      <c r="I116" s="12" t="s">
        <v>95</v>
      </c>
    </row>
    <row r="117" spans="2:9" s="51" customFormat="1" ht="5.15" customHeight="1" x14ac:dyDescent="0.35">
      <c r="B117" s="49"/>
      <c r="C117" s="13"/>
      <c r="D117" s="13"/>
      <c r="E117" s="47"/>
      <c r="F117" s="13"/>
      <c r="G117" s="25"/>
      <c r="H117" s="13"/>
      <c r="I117" s="49"/>
    </row>
    <row r="118" spans="2:9" s="51" customFormat="1" ht="15" customHeight="1" x14ac:dyDescent="0.35">
      <c r="B118" s="41" t="s">
        <v>98</v>
      </c>
      <c r="C118" s="9"/>
      <c r="D118" s="9" t="s">
        <v>11</v>
      </c>
      <c r="E118" s="39">
        <v>2305</v>
      </c>
      <c r="F118" s="9" t="s">
        <v>99</v>
      </c>
      <c r="G118" s="23" t="s">
        <v>88</v>
      </c>
      <c r="H118" s="9" t="s">
        <v>91</v>
      </c>
      <c r="I118" s="10" t="s">
        <v>92</v>
      </c>
    </row>
    <row r="119" spans="2:9" s="51" customFormat="1" ht="15" customHeight="1" x14ac:dyDescent="0.35">
      <c r="B119" s="48" t="s">
        <v>98</v>
      </c>
      <c r="C119" s="11"/>
      <c r="D119" s="11" t="s">
        <v>93</v>
      </c>
      <c r="E119" s="53">
        <f>E113</f>
        <v>0.2923</v>
      </c>
      <c r="F119" s="11" t="s">
        <v>99</v>
      </c>
      <c r="G119" s="24" t="s">
        <v>88</v>
      </c>
      <c r="H119" s="11" t="s">
        <v>94</v>
      </c>
      <c r="I119" s="12" t="s">
        <v>95</v>
      </c>
    </row>
    <row r="120" spans="2:9" s="51" customFormat="1" ht="5.25" customHeight="1" x14ac:dyDescent="0.35">
      <c r="B120" s="49"/>
      <c r="C120" s="13"/>
      <c r="D120" s="13"/>
      <c r="E120" s="50"/>
      <c r="F120" s="13"/>
      <c r="G120" s="25"/>
      <c r="H120" s="13"/>
      <c r="I120" s="49"/>
    </row>
    <row r="121" spans="2:9" s="51" customFormat="1" x14ac:dyDescent="0.35">
      <c r="B121" s="54" t="s">
        <v>210</v>
      </c>
      <c r="C121" s="16"/>
      <c r="D121" s="16" t="s">
        <v>11</v>
      </c>
      <c r="E121" s="37">
        <f>E112</f>
        <v>461</v>
      </c>
      <c r="F121" s="16" t="s">
        <v>414</v>
      </c>
      <c r="G121" s="26" t="s">
        <v>88</v>
      </c>
      <c r="H121" s="16" t="s">
        <v>91</v>
      </c>
      <c r="I121" s="17" t="s">
        <v>92</v>
      </c>
    </row>
    <row r="122" spans="2:9" s="51" customFormat="1" x14ac:dyDescent="0.35">
      <c r="B122" s="49"/>
      <c r="C122" s="13"/>
      <c r="D122" s="13"/>
      <c r="E122" s="50"/>
      <c r="F122" s="13"/>
      <c r="G122" s="25"/>
      <c r="H122" s="13"/>
      <c r="I122" s="49"/>
    </row>
    <row r="123" spans="2:9" s="51" customFormat="1" x14ac:dyDescent="0.35">
      <c r="B123" s="52" t="s">
        <v>217</v>
      </c>
      <c r="C123" s="27"/>
      <c r="D123" s="13"/>
      <c r="E123" s="50"/>
      <c r="F123" s="13"/>
      <c r="G123" s="25"/>
      <c r="H123" s="13"/>
      <c r="I123" s="49"/>
    </row>
    <row r="124" spans="2:9" s="51" customFormat="1" ht="42" customHeight="1" x14ac:dyDescent="0.35">
      <c r="B124" s="86" t="s">
        <v>2</v>
      </c>
      <c r="C124" s="87"/>
      <c r="D124" s="87" t="s">
        <v>3</v>
      </c>
      <c r="E124" s="88" t="s">
        <v>4</v>
      </c>
      <c r="F124" s="87" t="s">
        <v>5</v>
      </c>
      <c r="G124" s="87" t="s">
        <v>6</v>
      </c>
      <c r="H124" s="87" t="s">
        <v>7</v>
      </c>
      <c r="I124" s="89" t="s">
        <v>8</v>
      </c>
    </row>
    <row r="125" spans="2:9" s="51" customFormat="1" ht="21" x14ac:dyDescent="0.35">
      <c r="B125" s="41" t="s">
        <v>89</v>
      </c>
      <c r="C125" s="9"/>
      <c r="D125" s="9" t="s">
        <v>11</v>
      </c>
      <c r="E125" s="39">
        <v>354.6</v>
      </c>
      <c r="F125" s="9" t="s">
        <v>33</v>
      </c>
      <c r="G125" s="23" t="s">
        <v>100</v>
      </c>
      <c r="H125" s="9"/>
      <c r="I125" s="10"/>
    </row>
    <row r="126" spans="2:9" s="51" customFormat="1" ht="21" x14ac:dyDescent="0.35">
      <c r="B126" s="48" t="s">
        <v>89</v>
      </c>
      <c r="C126" s="11"/>
      <c r="D126" s="11" t="s">
        <v>93</v>
      </c>
      <c r="E126" s="53">
        <v>0.2336</v>
      </c>
      <c r="F126" s="11" t="s">
        <v>33</v>
      </c>
      <c r="G126" s="24" t="s">
        <v>100</v>
      </c>
      <c r="H126" s="11"/>
      <c r="I126" s="12"/>
    </row>
    <row r="127" spans="2:9" s="51" customFormat="1" ht="5.15" customHeight="1" x14ac:dyDescent="0.35">
      <c r="B127" s="49"/>
      <c r="C127" s="13"/>
      <c r="D127" s="13"/>
      <c r="E127" s="47"/>
      <c r="F127" s="13"/>
      <c r="G127" s="25"/>
      <c r="H127" s="13"/>
      <c r="I127" s="49"/>
    </row>
    <row r="128" spans="2:9" s="51" customFormat="1" ht="21" x14ac:dyDescent="0.35">
      <c r="B128" s="41" t="s">
        <v>96</v>
      </c>
      <c r="C128" s="9"/>
      <c r="D128" s="9" t="s">
        <v>11</v>
      </c>
      <c r="E128" s="39">
        <v>709.2</v>
      </c>
      <c r="F128" s="9" t="s">
        <v>33</v>
      </c>
      <c r="G128" s="23" t="s">
        <v>100</v>
      </c>
      <c r="H128" s="9"/>
      <c r="I128" s="10"/>
    </row>
    <row r="129" spans="2:9" s="51" customFormat="1" ht="21" x14ac:dyDescent="0.35">
      <c r="B129" s="48" t="s">
        <v>96</v>
      </c>
      <c r="C129" s="11"/>
      <c r="D129" s="11" t="s">
        <v>93</v>
      </c>
      <c r="E129" s="53">
        <f>E126</f>
        <v>0.2336</v>
      </c>
      <c r="F129" s="11" t="s">
        <v>33</v>
      </c>
      <c r="G129" s="24" t="s">
        <v>100</v>
      </c>
      <c r="H129" s="11"/>
      <c r="I129" s="12"/>
    </row>
    <row r="130" spans="2:9" s="51" customFormat="1" ht="5.15" customHeight="1" x14ac:dyDescent="0.35">
      <c r="B130" s="49"/>
      <c r="C130" s="13"/>
      <c r="D130" s="13"/>
      <c r="E130" s="47"/>
      <c r="F130" s="13"/>
      <c r="G130" s="25"/>
      <c r="H130" s="13"/>
      <c r="I130" s="49"/>
    </row>
    <row r="131" spans="2:9" s="51" customFormat="1" ht="21" x14ac:dyDescent="0.35">
      <c r="B131" s="41" t="s">
        <v>98</v>
      </c>
      <c r="C131" s="9"/>
      <c r="D131" s="9" t="s">
        <v>11</v>
      </c>
      <c r="E131" s="39">
        <v>1773</v>
      </c>
      <c r="F131" s="9" t="s">
        <v>33</v>
      </c>
      <c r="G131" s="23" t="s">
        <v>100</v>
      </c>
      <c r="H131" s="9"/>
      <c r="I131" s="10"/>
    </row>
    <row r="132" spans="2:9" s="51" customFormat="1" ht="21" x14ac:dyDescent="0.35">
      <c r="B132" s="48" t="s">
        <v>98</v>
      </c>
      <c r="C132" s="11"/>
      <c r="D132" s="11" t="s">
        <v>93</v>
      </c>
      <c r="E132" s="53">
        <f>E126</f>
        <v>0.2336</v>
      </c>
      <c r="F132" s="11" t="s">
        <v>33</v>
      </c>
      <c r="G132" s="24" t="s">
        <v>100</v>
      </c>
      <c r="H132" s="11"/>
      <c r="I132" s="12"/>
    </row>
    <row r="133" spans="2:9" s="51" customFormat="1" ht="6" customHeight="1" x14ac:dyDescent="0.35">
      <c r="B133" s="49"/>
      <c r="C133" s="13"/>
      <c r="D133" s="13"/>
      <c r="E133" s="50"/>
      <c r="F133" s="13"/>
      <c r="G133" s="25"/>
      <c r="H133" s="13"/>
      <c r="I133" s="49"/>
    </row>
    <row r="134" spans="2:9" s="51" customFormat="1" ht="21" x14ac:dyDescent="0.35">
      <c r="B134" s="54" t="s">
        <v>210</v>
      </c>
      <c r="C134" s="16"/>
      <c r="D134" s="16" t="s">
        <v>11</v>
      </c>
      <c r="E134" s="37">
        <f>E125</f>
        <v>354.6</v>
      </c>
      <c r="F134" s="16" t="s">
        <v>33</v>
      </c>
      <c r="G134" s="26" t="s">
        <v>100</v>
      </c>
      <c r="H134" s="16"/>
      <c r="I134" s="17"/>
    </row>
    <row r="135" spans="2:9" s="51" customFormat="1" ht="12.75" customHeight="1" x14ac:dyDescent="0.35">
      <c r="B135" s="49"/>
      <c r="C135" s="13"/>
      <c r="D135" s="13"/>
      <c r="E135" s="50"/>
      <c r="F135" s="13"/>
      <c r="G135" s="25"/>
      <c r="H135" s="13"/>
      <c r="I135" s="49"/>
    </row>
    <row r="136" spans="2:9" s="51" customFormat="1" x14ac:dyDescent="0.35">
      <c r="B136" s="52" t="s">
        <v>218</v>
      </c>
      <c r="C136" s="27"/>
      <c r="D136" s="13"/>
      <c r="E136" s="50"/>
      <c r="F136" s="13"/>
      <c r="G136" s="25"/>
      <c r="H136" s="13"/>
      <c r="I136" s="49"/>
    </row>
    <row r="137" spans="2:9" s="51" customFormat="1" ht="42" customHeight="1" x14ac:dyDescent="0.35">
      <c r="B137" s="86" t="s">
        <v>2</v>
      </c>
      <c r="C137" s="87"/>
      <c r="D137" s="87" t="s">
        <v>3</v>
      </c>
      <c r="E137" s="88" t="s">
        <v>4</v>
      </c>
      <c r="F137" s="87" t="s">
        <v>5</v>
      </c>
      <c r="G137" s="87" t="s">
        <v>6</v>
      </c>
      <c r="H137" s="87" t="s">
        <v>7</v>
      </c>
      <c r="I137" s="89" t="s">
        <v>8</v>
      </c>
    </row>
    <row r="138" spans="2:9" s="51" customFormat="1" ht="21" x14ac:dyDescent="0.35">
      <c r="B138" s="54" t="s">
        <v>86</v>
      </c>
      <c r="C138" s="16"/>
      <c r="D138" s="16" t="s">
        <v>11</v>
      </c>
      <c r="E138" s="37">
        <v>49</v>
      </c>
      <c r="F138" s="16" t="s">
        <v>33</v>
      </c>
      <c r="G138" s="26" t="s">
        <v>38</v>
      </c>
      <c r="H138" s="16"/>
      <c r="I138" s="17"/>
    </row>
    <row r="139" spans="2:9" s="51" customFormat="1" ht="12.75" customHeight="1" x14ac:dyDescent="0.35">
      <c r="B139" s="49"/>
      <c r="C139" s="13"/>
      <c r="D139" s="13"/>
      <c r="E139" s="50"/>
      <c r="F139" s="13"/>
      <c r="G139" s="25"/>
      <c r="H139" s="13"/>
      <c r="I139" s="49"/>
    </row>
    <row r="140" spans="2:9" s="51" customFormat="1" x14ac:dyDescent="0.35">
      <c r="B140" s="52" t="s">
        <v>219</v>
      </c>
      <c r="C140" s="27"/>
      <c r="D140" s="25"/>
      <c r="E140" s="55"/>
      <c r="F140" s="13"/>
      <c r="G140" s="25"/>
      <c r="H140" s="13"/>
      <c r="I140" s="56"/>
    </row>
    <row r="141" spans="2:9" s="51" customFormat="1" ht="42" customHeight="1" x14ac:dyDescent="0.35">
      <c r="B141" s="86" t="s">
        <v>2</v>
      </c>
      <c r="C141" s="87"/>
      <c r="D141" s="87" t="s">
        <v>3</v>
      </c>
      <c r="E141" s="88" t="s">
        <v>4</v>
      </c>
      <c r="F141" s="87" t="s">
        <v>5</v>
      </c>
      <c r="G141" s="87" t="s">
        <v>6</v>
      </c>
      <c r="H141" s="87" t="s">
        <v>7</v>
      </c>
      <c r="I141" s="89" t="s">
        <v>8</v>
      </c>
    </row>
    <row r="142" spans="2:9" s="51" customFormat="1" ht="15" customHeight="1" x14ac:dyDescent="0.35">
      <c r="B142" s="54" t="s">
        <v>86</v>
      </c>
      <c r="C142" s="16"/>
      <c r="D142" s="16" t="s">
        <v>11</v>
      </c>
      <c r="E142" s="37">
        <v>23</v>
      </c>
      <c r="F142" s="16" t="s">
        <v>33</v>
      </c>
      <c r="G142" s="26" t="s">
        <v>39</v>
      </c>
      <c r="H142" s="16"/>
      <c r="I142" s="17"/>
    </row>
    <row r="143" spans="2:9" s="51" customFormat="1" ht="12.75" customHeight="1" x14ac:dyDescent="0.35">
      <c r="B143" s="49"/>
      <c r="C143" s="13"/>
      <c r="D143" s="13"/>
      <c r="E143" s="50"/>
      <c r="F143" s="13"/>
      <c r="G143" s="25"/>
      <c r="H143" s="13"/>
      <c r="I143" s="49"/>
    </row>
    <row r="144" spans="2:9" s="51" customFormat="1" x14ac:dyDescent="0.35">
      <c r="B144" s="52" t="s">
        <v>105</v>
      </c>
      <c r="C144" s="27"/>
      <c r="D144" s="13"/>
      <c r="E144" s="50"/>
      <c r="F144" s="13"/>
      <c r="G144" s="25"/>
      <c r="H144" s="13"/>
      <c r="I144" s="49"/>
    </row>
    <row r="145" spans="2:9" s="51" customFormat="1" ht="42" customHeight="1" x14ac:dyDescent="0.35">
      <c r="B145" s="90" t="s">
        <v>2</v>
      </c>
      <c r="C145" s="91"/>
      <c r="D145" s="91" t="s">
        <v>3</v>
      </c>
      <c r="E145" s="92" t="s">
        <v>4</v>
      </c>
      <c r="F145" s="91" t="s">
        <v>5</v>
      </c>
      <c r="G145" s="91" t="s">
        <v>6</v>
      </c>
      <c r="H145" s="91" t="s">
        <v>7</v>
      </c>
      <c r="I145" s="93" t="s">
        <v>8</v>
      </c>
    </row>
    <row r="146" spans="2:9" s="51" customFormat="1" ht="21" x14ac:dyDescent="0.35">
      <c r="B146" s="41" t="s">
        <v>89</v>
      </c>
      <c r="C146" s="9"/>
      <c r="D146" s="9" t="s">
        <v>11</v>
      </c>
      <c r="E146" s="39">
        <f>E125+E138+E142</f>
        <v>426.6</v>
      </c>
      <c r="F146" s="9" t="s">
        <v>106</v>
      </c>
      <c r="G146" s="23" t="s">
        <v>100</v>
      </c>
      <c r="H146" s="9" t="s">
        <v>101</v>
      </c>
      <c r="I146" s="10" t="s">
        <v>102</v>
      </c>
    </row>
    <row r="147" spans="2:9" s="51" customFormat="1" ht="21" x14ac:dyDescent="0.35">
      <c r="B147" s="48" t="s">
        <v>89</v>
      </c>
      <c r="C147" s="11"/>
      <c r="D147" s="11" t="s">
        <v>93</v>
      </c>
      <c r="E147" s="53">
        <f>E126</f>
        <v>0.2336</v>
      </c>
      <c r="F147" s="11" t="s">
        <v>106</v>
      </c>
      <c r="G147" s="24" t="s">
        <v>100</v>
      </c>
      <c r="H147" s="11" t="s">
        <v>103</v>
      </c>
      <c r="I147" s="12" t="s">
        <v>104</v>
      </c>
    </row>
    <row r="148" spans="2:9" s="51" customFormat="1" ht="5.15" customHeight="1" x14ac:dyDescent="0.35">
      <c r="B148" s="49"/>
      <c r="C148" s="13"/>
      <c r="D148" s="13"/>
      <c r="E148" s="47"/>
      <c r="F148" s="13"/>
      <c r="G148" s="25"/>
      <c r="H148" s="13"/>
      <c r="I148" s="49"/>
    </row>
    <row r="149" spans="2:9" s="51" customFormat="1" ht="21" x14ac:dyDescent="0.35">
      <c r="B149" s="41" t="s">
        <v>96</v>
      </c>
      <c r="C149" s="9"/>
      <c r="D149" s="9" t="s">
        <v>11</v>
      </c>
      <c r="E149" s="39">
        <f>E128+E138+E142</f>
        <v>781.2</v>
      </c>
      <c r="F149" s="9" t="s">
        <v>107</v>
      </c>
      <c r="G149" s="23" t="s">
        <v>100</v>
      </c>
      <c r="H149" s="9" t="s">
        <v>101</v>
      </c>
      <c r="I149" s="10" t="s">
        <v>102</v>
      </c>
    </row>
    <row r="150" spans="2:9" s="51" customFormat="1" ht="21" x14ac:dyDescent="0.35">
      <c r="B150" s="48" t="s">
        <v>96</v>
      </c>
      <c r="C150" s="11"/>
      <c r="D150" s="11" t="s">
        <v>93</v>
      </c>
      <c r="E150" s="53">
        <f>E129</f>
        <v>0.2336</v>
      </c>
      <c r="F150" s="11" t="s">
        <v>107</v>
      </c>
      <c r="G150" s="24" t="s">
        <v>100</v>
      </c>
      <c r="H150" s="11" t="s">
        <v>103</v>
      </c>
      <c r="I150" s="12" t="s">
        <v>104</v>
      </c>
    </row>
    <row r="151" spans="2:9" s="51" customFormat="1" ht="5.15" customHeight="1" x14ac:dyDescent="0.35">
      <c r="B151" s="49"/>
      <c r="C151" s="13"/>
      <c r="D151" s="13"/>
      <c r="E151" s="47"/>
      <c r="F151" s="13"/>
      <c r="G151" s="25"/>
      <c r="H151" s="13"/>
      <c r="I151" s="49"/>
    </row>
    <row r="152" spans="2:9" s="51" customFormat="1" ht="21" x14ac:dyDescent="0.35">
      <c r="B152" s="41" t="s">
        <v>98</v>
      </c>
      <c r="C152" s="9"/>
      <c r="D152" s="9" t="s">
        <v>11</v>
      </c>
      <c r="E152" s="39">
        <f>E131+E138+E142</f>
        <v>1845</v>
      </c>
      <c r="F152" s="9" t="s">
        <v>108</v>
      </c>
      <c r="G152" s="23" t="s">
        <v>100</v>
      </c>
      <c r="H152" s="9" t="s">
        <v>101</v>
      </c>
      <c r="I152" s="10" t="s">
        <v>102</v>
      </c>
    </row>
    <row r="153" spans="2:9" s="51" customFormat="1" ht="21" x14ac:dyDescent="0.35">
      <c r="B153" s="48" t="s">
        <v>98</v>
      </c>
      <c r="C153" s="11"/>
      <c r="D153" s="11" t="s">
        <v>93</v>
      </c>
      <c r="E153" s="53">
        <f>E132</f>
        <v>0.2336</v>
      </c>
      <c r="F153" s="11" t="s">
        <v>108</v>
      </c>
      <c r="G153" s="24" t="s">
        <v>100</v>
      </c>
      <c r="H153" s="11" t="s">
        <v>103</v>
      </c>
      <c r="I153" s="12" t="s">
        <v>104</v>
      </c>
    </row>
    <row r="154" spans="2:9" s="51" customFormat="1" ht="6" customHeight="1" x14ac:dyDescent="0.35">
      <c r="B154" s="49"/>
      <c r="C154" s="13"/>
      <c r="D154" s="13"/>
      <c r="E154" s="50"/>
      <c r="F154" s="13"/>
      <c r="G154" s="25"/>
      <c r="H154" s="13"/>
      <c r="I154" s="49"/>
    </row>
    <row r="155" spans="2:9" s="51" customFormat="1" ht="22.5" customHeight="1" x14ac:dyDescent="0.35">
      <c r="B155" s="54" t="s">
        <v>210</v>
      </c>
      <c r="C155" s="16"/>
      <c r="D155" s="16" t="s">
        <v>11</v>
      </c>
      <c r="E155" s="37">
        <f>E146</f>
        <v>426.6</v>
      </c>
      <c r="F155" s="16" t="s">
        <v>383</v>
      </c>
      <c r="G155" s="26" t="s">
        <v>100</v>
      </c>
      <c r="H155" s="16" t="s">
        <v>101</v>
      </c>
      <c r="I155" s="17" t="s">
        <v>102</v>
      </c>
    </row>
    <row r="156" spans="2:9" s="51" customFormat="1" ht="12.75" customHeight="1" x14ac:dyDescent="0.35">
      <c r="B156" s="49"/>
      <c r="C156" s="13"/>
      <c r="D156" s="13"/>
      <c r="E156" s="50"/>
      <c r="F156" s="13"/>
      <c r="G156" s="25"/>
      <c r="H156" s="13"/>
      <c r="I156" s="49"/>
    </row>
    <row r="157" spans="2:9" s="51" customFormat="1" x14ac:dyDescent="0.35">
      <c r="B157" s="52" t="s">
        <v>109</v>
      </c>
      <c r="C157" s="27"/>
      <c r="D157" s="13"/>
      <c r="E157" s="50"/>
      <c r="F157" s="13"/>
      <c r="G157" s="25"/>
      <c r="H157" s="13"/>
      <c r="I157" s="49"/>
    </row>
    <row r="158" spans="2:9" s="51" customFormat="1" ht="42" customHeight="1" x14ac:dyDescent="0.35">
      <c r="B158" s="90" t="s">
        <v>2</v>
      </c>
      <c r="C158" s="91"/>
      <c r="D158" s="91" t="s">
        <v>3</v>
      </c>
      <c r="E158" s="92" t="s">
        <v>4</v>
      </c>
      <c r="F158" s="91" t="s">
        <v>5</v>
      </c>
      <c r="G158" s="91" t="s">
        <v>6</v>
      </c>
      <c r="H158" s="91" t="s">
        <v>7</v>
      </c>
      <c r="I158" s="93" t="s">
        <v>8</v>
      </c>
    </row>
    <row r="159" spans="2:9" s="51" customFormat="1" ht="21" x14ac:dyDescent="0.35">
      <c r="B159" s="41" t="s">
        <v>89</v>
      </c>
      <c r="C159" s="9"/>
      <c r="D159" s="9" t="s">
        <v>11</v>
      </c>
      <c r="E159" s="39">
        <f>E125+E142</f>
        <v>377.6</v>
      </c>
      <c r="F159" s="9" t="s">
        <v>110</v>
      </c>
      <c r="G159" s="23" t="s">
        <v>100</v>
      </c>
      <c r="H159" s="9" t="s">
        <v>101</v>
      </c>
      <c r="I159" s="10" t="s">
        <v>102</v>
      </c>
    </row>
    <row r="160" spans="2:9" s="51" customFormat="1" ht="21" x14ac:dyDescent="0.35">
      <c r="B160" s="48" t="s">
        <v>89</v>
      </c>
      <c r="C160" s="11"/>
      <c r="D160" s="11" t="s">
        <v>93</v>
      </c>
      <c r="E160" s="53">
        <f>E126</f>
        <v>0.2336</v>
      </c>
      <c r="F160" s="11" t="s">
        <v>110</v>
      </c>
      <c r="G160" s="24" t="s">
        <v>100</v>
      </c>
      <c r="H160" s="11" t="s">
        <v>103</v>
      </c>
      <c r="I160" s="12" t="s">
        <v>104</v>
      </c>
    </row>
    <row r="161" spans="2:9" s="51" customFormat="1" ht="5.15" customHeight="1" x14ac:dyDescent="0.35">
      <c r="B161" s="49"/>
      <c r="C161" s="13"/>
      <c r="D161" s="13"/>
      <c r="E161" s="47"/>
      <c r="F161" s="13"/>
      <c r="G161" s="25"/>
      <c r="H161" s="13"/>
      <c r="I161" s="49"/>
    </row>
    <row r="162" spans="2:9" s="51" customFormat="1" ht="21" x14ac:dyDescent="0.35">
      <c r="B162" s="41" t="s">
        <v>96</v>
      </c>
      <c r="C162" s="9"/>
      <c r="D162" s="9" t="s">
        <v>11</v>
      </c>
      <c r="E162" s="39">
        <f>E128+E142</f>
        <v>732.2</v>
      </c>
      <c r="F162" s="9" t="s">
        <v>111</v>
      </c>
      <c r="G162" s="23" t="s">
        <v>100</v>
      </c>
      <c r="H162" s="9" t="s">
        <v>101</v>
      </c>
      <c r="I162" s="10" t="s">
        <v>102</v>
      </c>
    </row>
    <row r="163" spans="2:9" s="51" customFormat="1" ht="21" x14ac:dyDescent="0.35">
      <c r="B163" s="48" t="s">
        <v>96</v>
      </c>
      <c r="C163" s="11"/>
      <c r="D163" s="11" t="s">
        <v>93</v>
      </c>
      <c r="E163" s="53">
        <f>E129</f>
        <v>0.2336</v>
      </c>
      <c r="F163" s="11" t="s">
        <v>111</v>
      </c>
      <c r="G163" s="24" t="s">
        <v>100</v>
      </c>
      <c r="H163" s="11" t="s">
        <v>103</v>
      </c>
      <c r="I163" s="12" t="s">
        <v>104</v>
      </c>
    </row>
    <row r="164" spans="2:9" s="51" customFormat="1" ht="5.15" customHeight="1" x14ac:dyDescent="0.35">
      <c r="B164" s="49"/>
      <c r="C164" s="13"/>
      <c r="D164" s="13"/>
      <c r="E164" s="47"/>
      <c r="F164" s="13"/>
      <c r="G164" s="25"/>
      <c r="H164" s="13"/>
      <c r="I164" s="49"/>
    </row>
    <row r="165" spans="2:9" s="51" customFormat="1" ht="21" x14ac:dyDescent="0.35">
      <c r="B165" s="41" t="s">
        <v>98</v>
      </c>
      <c r="C165" s="9"/>
      <c r="D165" s="9" t="s">
        <v>11</v>
      </c>
      <c r="E165" s="39">
        <f>E131+E142</f>
        <v>1796</v>
      </c>
      <c r="F165" s="9" t="s">
        <v>112</v>
      </c>
      <c r="G165" s="23" t="s">
        <v>100</v>
      </c>
      <c r="H165" s="9" t="s">
        <v>101</v>
      </c>
      <c r="I165" s="10" t="s">
        <v>102</v>
      </c>
    </row>
    <row r="166" spans="2:9" s="51" customFormat="1" ht="21" x14ac:dyDescent="0.35">
      <c r="B166" s="48" t="s">
        <v>98</v>
      </c>
      <c r="C166" s="11"/>
      <c r="D166" s="11" t="s">
        <v>93</v>
      </c>
      <c r="E166" s="53">
        <f>E132</f>
        <v>0.2336</v>
      </c>
      <c r="F166" s="11" t="s">
        <v>112</v>
      </c>
      <c r="G166" s="24" t="s">
        <v>100</v>
      </c>
      <c r="H166" s="11" t="s">
        <v>103</v>
      </c>
      <c r="I166" s="12" t="s">
        <v>104</v>
      </c>
    </row>
    <row r="167" spans="2:9" s="51" customFormat="1" ht="6" customHeight="1" x14ac:dyDescent="0.35">
      <c r="B167" s="49"/>
      <c r="C167" s="13"/>
      <c r="D167" s="13"/>
      <c r="E167" s="50"/>
      <c r="F167" s="13"/>
      <c r="G167" s="25"/>
      <c r="H167" s="13"/>
      <c r="I167" s="49"/>
    </row>
    <row r="168" spans="2:9" s="51" customFormat="1" ht="27" customHeight="1" x14ac:dyDescent="0.35">
      <c r="B168" s="54" t="s">
        <v>210</v>
      </c>
      <c r="C168" s="16"/>
      <c r="D168" s="16" t="s">
        <v>11</v>
      </c>
      <c r="E168" s="37">
        <f>E159</f>
        <v>377.6</v>
      </c>
      <c r="F168" s="16" t="s">
        <v>382</v>
      </c>
      <c r="G168" s="26" t="s">
        <v>100</v>
      </c>
      <c r="H168" s="16" t="s">
        <v>101</v>
      </c>
      <c r="I168" s="17" t="s">
        <v>102</v>
      </c>
    </row>
    <row r="169" spans="2:9" s="51" customFormat="1" ht="12" customHeight="1" x14ac:dyDescent="0.35">
      <c r="B169" s="49"/>
      <c r="C169" s="13"/>
      <c r="D169" s="13"/>
      <c r="E169" s="50"/>
      <c r="F169" s="13"/>
      <c r="G169" s="25"/>
      <c r="H169" s="13"/>
      <c r="I169" s="49"/>
    </row>
    <row r="170" spans="2:9" s="51" customFormat="1" x14ac:dyDescent="0.35">
      <c r="B170" s="52" t="s">
        <v>113</v>
      </c>
      <c r="C170" s="27"/>
      <c r="D170" s="13"/>
      <c r="E170" s="50"/>
      <c r="F170" s="13"/>
      <c r="G170" s="25"/>
      <c r="H170" s="13"/>
      <c r="I170" s="49"/>
    </row>
    <row r="171" spans="2:9" s="51" customFormat="1" ht="42" customHeight="1" x14ac:dyDescent="0.35">
      <c r="B171" s="90" t="s">
        <v>2</v>
      </c>
      <c r="C171" s="91"/>
      <c r="D171" s="91" t="s">
        <v>3</v>
      </c>
      <c r="E171" s="92" t="s">
        <v>4</v>
      </c>
      <c r="F171" s="91" t="s">
        <v>5</v>
      </c>
      <c r="G171" s="91" t="s">
        <v>6</v>
      </c>
      <c r="H171" s="91" t="s">
        <v>7</v>
      </c>
      <c r="I171" s="93" t="s">
        <v>8</v>
      </c>
    </row>
    <row r="172" spans="2:9" s="51" customFormat="1" ht="21" x14ac:dyDescent="0.35">
      <c r="B172" s="54" t="s">
        <v>86</v>
      </c>
      <c r="C172" s="16"/>
      <c r="D172" s="16" t="s">
        <v>11</v>
      </c>
      <c r="E172" s="37">
        <f>E138+E142</f>
        <v>72</v>
      </c>
      <c r="F172" s="16" t="s">
        <v>114</v>
      </c>
      <c r="G172" s="26" t="s">
        <v>100</v>
      </c>
      <c r="H172" s="16" t="s">
        <v>101</v>
      </c>
      <c r="I172" s="17" t="s">
        <v>102</v>
      </c>
    </row>
    <row r="173" spans="2:9" s="51" customFormat="1" ht="6" customHeight="1" x14ac:dyDescent="0.35">
      <c r="B173" s="49"/>
      <c r="C173" s="13"/>
      <c r="D173" s="13"/>
      <c r="E173" s="50"/>
      <c r="F173" s="13"/>
      <c r="G173" s="25"/>
      <c r="H173" s="13"/>
      <c r="I173" s="49"/>
    </row>
    <row r="174" spans="2:9" s="51" customFormat="1" ht="21" x14ac:dyDescent="0.35">
      <c r="B174" s="54" t="s">
        <v>210</v>
      </c>
      <c r="C174" s="16"/>
      <c r="D174" s="16" t="s">
        <v>11</v>
      </c>
      <c r="E174" s="37">
        <f>E138+E142</f>
        <v>72</v>
      </c>
      <c r="F174" s="16" t="s">
        <v>384</v>
      </c>
      <c r="G174" s="26" t="s">
        <v>100</v>
      </c>
      <c r="H174" s="16" t="s">
        <v>101</v>
      </c>
      <c r="I174" s="17" t="s">
        <v>102</v>
      </c>
    </row>
    <row r="175" spans="2:9" s="51" customFormat="1" ht="12.75" customHeight="1" x14ac:dyDescent="0.35">
      <c r="B175" s="49"/>
      <c r="C175" s="13"/>
      <c r="D175" s="13"/>
      <c r="E175" s="50"/>
      <c r="F175" s="13"/>
      <c r="G175" s="25"/>
      <c r="H175" s="13"/>
      <c r="I175" s="49"/>
    </row>
    <row r="176" spans="2:9" s="51" customFormat="1" x14ac:dyDescent="0.35">
      <c r="B176" s="52" t="s">
        <v>115</v>
      </c>
      <c r="C176" s="27"/>
      <c r="D176" s="13"/>
      <c r="E176" s="50"/>
      <c r="F176" s="13"/>
      <c r="G176" s="25"/>
      <c r="H176" s="13"/>
      <c r="I176" s="49"/>
    </row>
    <row r="177" spans="2:9" s="51" customFormat="1" ht="42" customHeight="1" x14ac:dyDescent="0.35">
      <c r="B177" s="90" t="s">
        <v>2</v>
      </c>
      <c r="C177" s="91"/>
      <c r="D177" s="91" t="s">
        <v>3</v>
      </c>
      <c r="E177" s="92" t="s">
        <v>4</v>
      </c>
      <c r="F177" s="91" t="s">
        <v>5</v>
      </c>
      <c r="G177" s="91" t="s">
        <v>6</v>
      </c>
      <c r="H177" s="91" t="s">
        <v>7</v>
      </c>
      <c r="I177" s="93" t="s">
        <v>8</v>
      </c>
    </row>
    <row r="178" spans="2:9" s="51" customFormat="1" ht="15" customHeight="1" x14ac:dyDescent="0.35">
      <c r="B178" s="41" t="s">
        <v>116</v>
      </c>
      <c r="C178" s="9"/>
      <c r="D178" s="9" t="s">
        <v>11</v>
      </c>
      <c r="E178" s="39">
        <f>E4</f>
        <v>10.1</v>
      </c>
      <c r="F178" s="9" t="s">
        <v>117</v>
      </c>
      <c r="G178" s="23" t="s">
        <v>115</v>
      </c>
      <c r="H178" s="9" t="s">
        <v>118</v>
      </c>
      <c r="I178" s="10" t="s">
        <v>119</v>
      </c>
    </row>
    <row r="179" spans="2:9" s="51" customFormat="1" ht="15" customHeight="1" x14ac:dyDescent="0.35">
      <c r="B179" s="48" t="s">
        <v>116</v>
      </c>
      <c r="C179" s="11"/>
      <c r="D179" s="11" t="s">
        <v>16</v>
      </c>
      <c r="E179" s="53">
        <f>E5</f>
        <v>2.6944999999999997</v>
      </c>
      <c r="F179" s="11" t="s">
        <v>117</v>
      </c>
      <c r="G179" s="24" t="s">
        <v>115</v>
      </c>
      <c r="H179" s="11" t="s">
        <v>120</v>
      </c>
      <c r="I179" s="12" t="s">
        <v>121</v>
      </c>
    </row>
    <row r="180" spans="2:9" s="51" customFormat="1" ht="12.75" customHeight="1" x14ac:dyDescent="0.35">
      <c r="B180" s="49"/>
      <c r="C180" s="13"/>
      <c r="D180" s="13"/>
      <c r="E180" s="50"/>
      <c r="F180" s="13"/>
      <c r="G180" s="25"/>
      <c r="H180" s="13"/>
      <c r="I180" s="49"/>
    </row>
    <row r="181" spans="2:9" s="51" customFormat="1" x14ac:dyDescent="0.35">
      <c r="B181" s="52" t="s">
        <v>220</v>
      </c>
      <c r="C181" s="27"/>
      <c r="D181" s="13"/>
      <c r="E181" s="50"/>
      <c r="F181" s="13"/>
      <c r="G181" s="25"/>
      <c r="H181" s="13"/>
      <c r="I181" s="49"/>
    </row>
    <row r="182" spans="2:9" s="51" customFormat="1" ht="42" customHeight="1" x14ac:dyDescent="0.35">
      <c r="B182" s="86" t="s">
        <v>2</v>
      </c>
      <c r="C182" s="87"/>
      <c r="D182" s="87" t="s">
        <v>3</v>
      </c>
      <c r="E182" s="88" t="s">
        <v>4</v>
      </c>
      <c r="F182" s="87" t="s">
        <v>5</v>
      </c>
      <c r="G182" s="87" t="s">
        <v>6</v>
      </c>
      <c r="H182" s="87" t="s">
        <v>7</v>
      </c>
      <c r="I182" s="89" t="s">
        <v>8</v>
      </c>
    </row>
    <row r="183" spans="2:9" s="51" customFormat="1" ht="15" customHeight="1" x14ac:dyDescent="0.35">
      <c r="B183" s="41" t="s">
        <v>116</v>
      </c>
      <c r="C183" s="9"/>
      <c r="D183" s="9" t="s">
        <v>11</v>
      </c>
      <c r="E183" s="39">
        <f>E30</f>
        <v>9</v>
      </c>
      <c r="F183" s="9" t="s">
        <v>33</v>
      </c>
      <c r="G183" s="23" t="s">
        <v>122</v>
      </c>
      <c r="H183" s="9"/>
      <c r="I183" s="10"/>
    </row>
    <row r="184" spans="2:9" s="51" customFormat="1" ht="15" customHeight="1" x14ac:dyDescent="0.35">
      <c r="B184" s="48" t="s">
        <v>116</v>
      </c>
      <c r="C184" s="11"/>
      <c r="D184" s="11" t="s">
        <v>16</v>
      </c>
      <c r="E184" s="53">
        <f>E31</f>
        <v>2.4130000000000003</v>
      </c>
      <c r="F184" s="11" t="s">
        <v>33</v>
      </c>
      <c r="G184" s="24" t="s">
        <v>122</v>
      </c>
      <c r="H184" s="11"/>
      <c r="I184" s="12"/>
    </row>
    <row r="185" spans="2:9" s="51" customFormat="1" ht="12.75" customHeight="1" x14ac:dyDescent="0.35">
      <c r="B185" s="49"/>
      <c r="C185" s="13"/>
      <c r="D185" s="13"/>
      <c r="E185" s="50"/>
      <c r="F185" s="13"/>
      <c r="G185" s="25"/>
      <c r="H185" s="13"/>
      <c r="I185" s="49"/>
    </row>
    <row r="186" spans="2:9" s="51" customFormat="1" x14ac:dyDescent="0.35">
      <c r="B186" s="52" t="s">
        <v>221</v>
      </c>
      <c r="C186" s="27"/>
      <c r="D186" s="13"/>
      <c r="E186" s="50"/>
      <c r="F186" s="13"/>
      <c r="G186" s="25"/>
      <c r="H186" s="13"/>
      <c r="I186" s="49"/>
    </row>
    <row r="187" spans="2:9" s="51" customFormat="1" ht="42" customHeight="1" x14ac:dyDescent="0.35">
      <c r="B187" s="86" t="s">
        <v>2</v>
      </c>
      <c r="C187" s="87"/>
      <c r="D187" s="87" t="s">
        <v>3</v>
      </c>
      <c r="E187" s="88" t="s">
        <v>4</v>
      </c>
      <c r="F187" s="87" t="s">
        <v>5</v>
      </c>
      <c r="G187" s="87" t="s">
        <v>6</v>
      </c>
      <c r="H187" s="87" t="s">
        <v>7</v>
      </c>
      <c r="I187" s="89" t="s">
        <v>8</v>
      </c>
    </row>
    <row r="188" spans="2:9" s="51" customFormat="1" ht="21" x14ac:dyDescent="0.35">
      <c r="B188" s="54" t="s">
        <v>116</v>
      </c>
      <c r="C188" s="16"/>
      <c r="D188" s="16" t="s">
        <v>11</v>
      </c>
      <c r="E188" s="37">
        <f>E41</f>
        <v>49</v>
      </c>
      <c r="F188" s="16" t="s">
        <v>33</v>
      </c>
      <c r="G188" s="26" t="s">
        <v>38</v>
      </c>
      <c r="H188" s="16"/>
      <c r="I188" s="17"/>
    </row>
    <row r="189" spans="2:9" s="51" customFormat="1" ht="12.75" customHeight="1" x14ac:dyDescent="0.35">
      <c r="B189" s="49"/>
      <c r="C189" s="13"/>
      <c r="D189" s="13"/>
      <c r="E189" s="50"/>
      <c r="F189" s="13"/>
      <c r="G189" s="25"/>
      <c r="H189" s="13"/>
      <c r="I189" s="49"/>
    </row>
    <row r="190" spans="2:9" s="51" customFormat="1" x14ac:dyDescent="0.35">
      <c r="B190" s="52" t="s">
        <v>222</v>
      </c>
      <c r="C190" s="27"/>
      <c r="D190" s="25"/>
      <c r="E190" s="55"/>
      <c r="F190" s="13"/>
      <c r="G190" s="25"/>
      <c r="H190" s="13"/>
      <c r="I190" s="56"/>
    </row>
    <row r="191" spans="2:9" s="51" customFormat="1" ht="42" customHeight="1" x14ac:dyDescent="0.35">
      <c r="B191" s="86" t="s">
        <v>2</v>
      </c>
      <c r="C191" s="87"/>
      <c r="D191" s="87" t="s">
        <v>3</v>
      </c>
      <c r="E191" s="88" t="s">
        <v>4</v>
      </c>
      <c r="F191" s="87" t="s">
        <v>5</v>
      </c>
      <c r="G191" s="87" t="s">
        <v>6</v>
      </c>
      <c r="H191" s="87" t="s">
        <v>7</v>
      </c>
      <c r="I191" s="89" t="s">
        <v>8</v>
      </c>
    </row>
    <row r="192" spans="2:9" s="51" customFormat="1" ht="15" customHeight="1" x14ac:dyDescent="0.35">
      <c r="B192" s="54" t="s">
        <v>116</v>
      </c>
      <c r="C192" s="16"/>
      <c r="D192" s="16" t="s">
        <v>11</v>
      </c>
      <c r="E192" s="37">
        <f>E49</f>
        <v>23</v>
      </c>
      <c r="F192" s="16" t="s">
        <v>33</v>
      </c>
      <c r="G192" s="26" t="s">
        <v>39</v>
      </c>
      <c r="H192" s="16"/>
      <c r="I192" s="17"/>
    </row>
    <row r="193" spans="2:9" s="51" customFormat="1" ht="12.75" customHeight="1" x14ac:dyDescent="0.35">
      <c r="B193" s="49"/>
      <c r="C193" s="13"/>
      <c r="D193" s="13"/>
      <c r="E193" s="50"/>
      <c r="F193" s="13"/>
      <c r="G193" s="25"/>
      <c r="H193" s="13"/>
      <c r="I193" s="49"/>
    </row>
    <row r="194" spans="2:9" s="51" customFormat="1" x14ac:dyDescent="0.35">
      <c r="B194" s="52" t="s">
        <v>127</v>
      </c>
      <c r="C194" s="27"/>
      <c r="D194" s="13"/>
      <c r="E194" s="50"/>
      <c r="F194" s="13"/>
      <c r="G194" s="25"/>
      <c r="H194" s="13"/>
      <c r="I194" s="49"/>
    </row>
    <row r="195" spans="2:9" s="51" customFormat="1" ht="42" customHeight="1" x14ac:dyDescent="0.35">
      <c r="B195" s="90" t="s">
        <v>2</v>
      </c>
      <c r="C195" s="91"/>
      <c r="D195" s="91" t="s">
        <v>3</v>
      </c>
      <c r="E195" s="92" t="s">
        <v>4</v>
      </c>
      <c r="F195" s="91" t="s">
        <v>5</v>
      </c>
      <c r="G195" s="91" t="s">
        <v>6</v>
      </c>
      <c r="H195" s="91" t="s">
        <v>7</v>
      </c>
      <c r="I195" s="93" t="s">
        <v>8</v>
      </c>
    </row>
    <row r="196" spans="2:9" s="51" customFormat="1" ht="15" customHeight="1" x14ac:dyDescent="0.35">
      <c r="B196" s="41" t="s">
        <v>116</v>
      </c>
      <c r="C196" s="9"/>
      <c r="D196" s="9" t="s">
        <v>11</v>
      </c>
      <c r="E196" s="39">
        <f>E183+E188+E192</f>
        <v>81</v>
      </c>
      <c r="F196" s="9" t="s">
        <v>128</v>
      </c>
      <c r="G196" s="23" t="s">
        <v>122</v>
      </c>
      <c r="H196" s="9" t="s">
        <v>123</v>
      </c>
      <c r="I196" s="10" t="s">
        <v>124</v>
      </c>
    </row>
    <row r="197" spans="2:9" s="51" customFormat="1" ht="15" customHeight="1" x14ac:dyDescent="0.35">
      <c r="B197" s="48" t="s">
        <v>116</v>
      </c>
      <c r="C197" s="11"/>
      <c r="D197" s="11" t="s">
        <v>16</v>
      </c>
      <c r="E197" s="53">
        <f>E184</f>
        <v>2.4130000000000003</v>
      </c>
      <c r="F197" s="11" t="s">
        <v>128</v>
      </c>
      <c r="G197" s="24" t="s">
        <v>122</v>
      </c>
      <c r="H197" s="11" t="s">
        <v>125</v>
      </c>
      <c r="I197" s="12" t="s">
        <v>126</v>
      </c>
    </row>
    <row r="198" spans="2:9" s="51" customFormat="1" ht="12.75" customHeight="1" x14ac:dyDescent="0.35">
      <c r="B198" s="49"/>
      <c r="C198" s="13"/>
      <c r="D198" s="13"/>
      <c r="E198" s="50"/>
      <c r="F198" s="13"/>
      <c r="G198" s="25"/>
      <c r="H198" s="13"/>
      <c r="I198" s="49"/>
    </row>
    <row r="199" spans="2:9" s="51" customFormat="1" x14ac:dyDescent="0.35">
      <c r="B199" s="52" t="s">
        <v>129</v>
      </c>
      <c r="C199" s="27"/>
      <c r="D199" s="13"/>
      <c r="E199" s="50"/>
      <c r="F199" s="13"/>
      <c r="G199" s="25"/>
      <c r="H199" s="13"/>
      <c r="I199" s="49"/>
    </row>
    <row r="200" spans="2:9" s="51" customFormat="1" ht="42" customHeight="1" x14ac:dyDescent="0.35">
      <c r="B200" s="90" t="s">
        <v>2</v>
      </c>
      <c r="C200" s="91"/>
      <c r="D200" s="91" t="s">
        <v>3</v>
      </c>
      <c r="E200" s="92" t="s">
        <v>4</v>
      </c>
      <c r="F200" s="91" t="s">
        <v>5</v>
      </c>
      <c r="G200" s="91" t="s">
        <v>6</v>
      </c>
      <c r="H200" s="91" t="s">
        <v>7</v>
      </c>
      <c r="I200" s="93" t="s">
        <v>8</v>
      </c>
    </row>
    <row r="201" spans="2:9" s="51" customFormat="1" ht="15" customHeight="1" x14ac:dyDescent="0.35">
      <c r="B201" s="41" t="s">
        <v>116</v>
      </c>
      <c r="C201" s="9"/>
      <c r="D201" s="9" t="s">
        <v>11</v>
      </c>
      <c r="E201" s="39">
        <f>E183+E192</f>
        <v>32</v>
      </c>
      <c r="F201" s="9" t="s">
        <v>130</v>
      </c>
      <c r="G201" s="23" t="s">
        <v>122</v>
      </c>
      <c r="H201" s="9" t="s">
        <v>123</v>
      </c>
      <c r="I201" s="10" t="s">
        <v>124</v>
      </c>
    </row>
    <row r="202" spans="2:9" s="51" customFormat="1" ht="15" customHeight="1" x14ac:dyDescent="0.35">
      <c r="B202" s="48" t="s">
        <v>116</v>
      </c>
      <c r="C202" s="11"/>
      <c r="D202" s="11" t="s">
        <v>16</v>
      </c>
      <c r="E202" s="53">
        <f>E184</f>
        <v>2.4130000000000003</v>
      </c>
      <c r="F202" s="11" t="s">
        <v>130</v>
      </c>
      <c r="G202" s="24" t="s">
        <v>122</v>
      </c>
      <c r="H202" s="11" t="s">
        <v>125</v>
      </c>
      <c r="I202" s="12" t="s">
        <v>126</v>
      </c>
    </row>
    <row r="203" spans="2:9" s="51" customFormat="1" ht="12.75" customHeight="1" x14ac:dyDescent="0.35">
      <c r="B203" s="49"/>
      <c r="C203" s="13"/>
      <c r="D203" s="13"/>
      <c r="E203" s="50"/>
      <c r="F203" s="13"/>
      <c r="G203" s="25"/>
      <c r="H203" s="13"/>
      <c r="I203" s="49"/>
    </row>
    <row r="204" spans="2:9" s="51" customFormat="1" x14ac:dyDescent="0.35">
      <c r="B204" s="52" t="s">
        <v>131</v>
      </c>
      <c r="C204" s="27"/>
      <c r="D204" s="13"/>
      <c r="E204" s="50"/>
      <c r="F204" s="13"/>
      <c r="G204" s="25"/>
      <c r="H204" s="13"/>
      <c r="I204" s="49"/>
    </row>
    <row r="205" spans="2:9" s="51" customFormat="1" ht="42" customHeight="1" x14ac:dyDescent="0.35">
      <c r="B205" s="90" t="s">
        <v>2</v>
      </c>
      <c r="C205" s="91"/>
      <c r="D205" s="91" t="s">
        <v>3</v>
      </c>
      <c r="E205" s="92" t="s">
        <v>4</v>
      </c>
      <c r="F205" s="91" t="s">
        <v>5</v>
      </c>
      <c r="G205" s="91" t="s">
        <v>6</v>
      </c>
      <c r="H205" s="91" t="s">
        <v>7</v>
      </c>
      <c r="I205" s="93" t="s">
        <v>8</v>
      </c>
    </row>
    <row r="206" spans="2:9" s="51" customFormat="1" ht="15" customHeight="1" x14ac:dyDescent="0.35">
      <c r="B206" s="54" t="s">
        <v>116</v>
      </c>
      <c r="C206" s="16"/>
      <c r="D206" s="16" t="s">
        <v>11</v>
      </c>
      <c r="E206" s="37">
        <f>E138+E142</f>
        <v>72</v>
      </c>
      <c r="F206" s="16" t="s">
        <v>132</v>
      </c>
      <c r="G206" s="26" t="s">
        <v>122</v>
      </c>
      <c r="H206" s="16" t="s">
        <v>123</v>
      </c>
      <c r="I206" s="17" t="s">
        <v>124</v>
      </c>
    </row>
    <row r="207" spans="2:9" s="51" customFormat="1" ht="12.75" customHeight="1" x14ac:dyDescent="0.35">
      <c r="B207" s="49"/>
      <c r="C207" s="13"/>
      <c r="D207" s="13"/>
      <c r="E207" s="50"/>
      <c r="F207" s="13"/>
      <c r="G207" s="25"/>
      <c r="H207" s="13"/>
      <c r="I207" s="49"/>
    </row>
    <row r="208" spans="2:9" s="51" customFormat="1" x14ac:dyDescent="0.35">
      <c r="B208" s="52" t="s">
        <v>133</v>
      </c>
      <c r="C208" s="27"/>
      <c r="D208" s="13"/>
      <c r="E208" s="50"/>
      <c r="F208" s="13"/>
      <c r="G208" s="25"/>
      <c r="H208" s="13"/>
      <c r="I208" s="49"/>
    </row>
    <row r="209" spans="2:9" s="51" customFormat="1" ht="42" customHeight="1" x14ac:dyDescent="0.35">
      <c r="B209" s="90" t="s">
        <v>2</v>
      </c>
      <c r="C209" s="91"/>
      <c r="D209" s="91" t="s">
        <v>3</v>
      </c>
      <c r="E209" s="92" t="s">
        <v>4</v>
      </c>
      <c r="F209" s="91" t="s">
        <v>5</v>
      </c>
      <c r="G209" s="91" t="s">
        <v>6</v>
      </c>
      <c r="H209" s="91" t="s">
        <v>7</v>
      </c>
      <c r="I209" s="93" t="s">
        <v>8</v>
      </c>
    </row>
    <row r="210" spans="2:9" s="51" customFormat="1" ht="21" x14ac:dyDescent="0.35">
      <c r="B210" s="46" t="s">
        <v>21</v>
      </c>
      <c r="C210" s="13" t="s">
        <v>391</v>
      </c>
      <c r="D210" s="13" t="s">
        <v>11</v>
      </c>
      <c r="E210" s="47">
        <v>100</v>
      </c>
      <c r="F210" s="13" t="s">
        <v>134</v>
      </c>
      <c r="G210" s="25" t="s">
        <v>135</v>
      </c>
      <c r="H210" s="13" t="s">
        <v>136</v>
      </c>
      <c r="I210" s="14" t="s">
        <v>137</v>
      </c>
    </row>
    <row r="211" spans="2:9" s="51" customFormat="1" ht="21" x14ac:dyDescent="0.35">
      <c r="B211" s="46" t="s">
        <v>21</v>
      </c>
      <c r="C211" s="13" t="s">
        <v>391</v>
      </c>
      <c r="D211" s="13" t="s">
        <v>16</v>
      </c>
      <c r="E211" s="35">
        <v>2.2553999999999998</v>
      </c>
      <c r="F211" s="13" t="s">
        <v>134</v>
      </c>
      <c r="G211" s="25" t="s">
        <v>135</v>
      </c>
      <c r="H211" s="13" t="s">
        <v>138</v>
      </c>
      <c r="I211" s="14" t="s">
        <v>139</v>
      </c>
    </row>
    <row r="212" spans="2:9" s="51" customFormat="1" ht="21" x14ac:dyDescent="0.35">
      <c r="B212" s="48" t="s">
        <v>21</v>
      </c>
      <c r="C212" s="11" t="s">
        <v>391</v>
      </c>
      <c r="D212" s="11" t="s">
        <v>16</v>
      </c>
      <c r="E212" s="36">
        <v>0</v>
      </c>
      <c r="F212" s="11" t="s">
        <v>134</v>
      </c>
      <c r="G212" s="24" t="s">
        <v>135</v>
      </c>
      <c r="H212" s="11" t="s">
        <v>140</v>
      </c>
      <c r="I212" s="12" t="s">
        <v>141</v>
      </c>
    </row>
    <row r="213" spans="2:9" s="51" customFormat="1" ht="5.15" customHeight="1" x14ac:dyDescent="0.35">
      <c r="B213" s="49"/>
      <c r="C213" s="13"/>
      <c r="D213" s="13"/>
      <c r="E213" s="50"/>
      <c r="F213" s="13"/>
      <c r="G213" s="25"/>
      <c r="H213" s="13"/>
      <c r="I213" s="49"/>
    </row>
    <row r="214" spans="2:9" s="51" customFormat="1" ht="21" x14ac:dyDescent="0.35">
      <c r="B214" s="41" t="s">
        <v>23</v>
      </c>
      <c r="C214" s="9" t="s">
        <v>24</v>
      </c>
      <c r="D214" s="9" t="s">
        <v>11</v>
      </c>
      <c r="E214" s="39">
        <v>1000</v>
      </c>
      <c r="F214" s="9" t="s">
        <v>142</v>
      </c>
      <c r="G214" s="23" t="s">
        <v>135</v>
      </c>
      <c r="H214" s="9" t="s">
        <v>136</v>
      </c>
      <c r="I214" s="10" t="s">
        <v>137</v>
      </c>
    </row>
    <row r="215" spans="2:9" s="51" customFormat="1" ht="21" x14ac:dyDescent="0.35">
      <c r="B215" s="46" t="str">
        <f>B214</f>
        <v>Profile</v>
      </c>
      <c r="C215" s="13" t="s">
        <v>24</v>
      </c>
      <c r="D215" s="13" t="s">
        <v>16</v>
      </c>
      <c r="E215" s="35">
        <v>1.7043999999999999</v>
      </c>
      <c r="F215" s="13" t="s">
        <v>142</v>
      </c>
      <c r="G215" s="25" t="s">
        <v>135</v>
      </c>
      <c r="H215" s="13" t="s">
        <v>138</v>
      </c>
      <c r="I215" s="14" t="s">
        <v>139</v>
      </c>
    </row>
    <row r="216" spans="2:9" s="51" customFormat="1" ht="21" x14ac:dyDescent="0.35">
      <c r="B216" s="48" t="str">
        <f>B215</f>
        <v>Profile</v>
      </c>
      <c r="C216" s="11" t="s">
        <v>24</v>
      </c>
      <c r="D216" s="11" t="s">
        <v>16</v>
      </c>
      <c r="E216" s="36">
        <v>81</v>
      </c>
      <c r="F216" s="11" t="s">
        <v>142</v>
      </c>
      <c r="G216" s="24" t="s">
        <v>135</v>
      </c>
      <c r="H216" s="11" t="s">
        <v>140</v>
      </c>
      <c r="I216" s="12" t="s">
        <v>141</v>
      </c>
    </row>
    <row r="217" spans="2:9" s="51" customFormat="1" ht="5.15" customHeight="1" x14ac:dyDescent="0.35">
      <c r="B217" s="49"/>
      <c r="C217" s="13"/>
      <c r="D217" s="13"/>
      <c r="E217" s="50"/>
      <c r="F217" s="13"/>
      <c r="G217" s="25"/>
      <c r="H217" s="13"/>
      <c r="I217" s="49"/>
    </row>
    <row r="218" spans="2:9" s="51" customFormat="1" ht="21" x14ac:dyDescent="0.35">
      <c r="B218" s="41" t="s">
        <v>26</v>
      </c>
      <c r="C218" s="9" t="s">
        <v>143</v>
      </c>
      <c r="D218" s="9" t="s">
        <v>11</v>
      </c>
      <c r="E218" s="39">
        <v>2535</v>
      </c>
      <c r="F218" s="9" t="s">
        <v>144</v>
      </c>
      <c r="G218" s="23" t="s">
        <v>135</v>
      </c>
      <c r="H218" s="9" t="s">
        <v>136</v>
      </c>
      <c r="I218" s="10" t="s">
        <v>137</v>
      </c>
    </row>
    <row r="219" spans="2:9" s="51" customFormat="1" ht="21" x14ac:dyDescent="0.35">
      <c r="B219" s="46" t="str">
        <f>B218</f>
        <v>Profile Plus</v>
      </c>
      <c r="C219" s="13" t="s">
        <v>143</v>
      </c>
      <c r="D219" s="13" t="s">
        <v>16</v>
      </c>
      <c r="E219" s="35">
        <v>1.3047</v>
      </c>
      <c r="F219" s="13" t="s">
        <v>144</v>
      </c>
      <c r="G219" s="25" t="s">
        <v>135</v>
      </c>
      <c r="H219" s="13" t="s">
        <v>138</v>
      </c>
      <c r="I219" s="14" t="s">
        <v>139</v>
      </c>
    </row>
    <row r="220" spans="2:9" s="51" customFormat="1" ht="21" x14ac:dyDescent="0.35">
      <c r="B220" s="48" t="str">
        <f>B219</f>
        <v>Profile Plus</v>
      </c>
      <c r="C220" s="11" t="s">
        <v>143</v>
      </c>
      <c r="D220" s="11" t="s">
        <v>16</v>
      </c>
      <c r="E220" s="36">
        <v>145.5</v>
      </c>
      <c r="F220" s="11" t="s">
        <v>144</v>
      </c>
      <c r="G220" s="24" t="s">
        <v>135</v>
      </c>
      <c r="H220" s="11" t="s">
        <v>140</v>
      </c>
      <c r="I220" s="12" t="s">
        <v>141</v>
      </c>
    </row>
    <row r="221" spans="2:9" s="51" customFormat="1" ht="5.15" customHeight="1" x14ac:dyDescent="0.35">
      <c r="B221" s="49"/>
      <c r="C221" s="13"/>
      <c r="D221" s="13"/>
      <c r="E221" s="50"/>
      <c r="F221" s="13"/>
      <c r="G221" s="25"/>
      <c r="H221" s="13"/>
      <c r="I221" s="49"/>
    </row>
    <row r="222" spans="2:9" s="51" customFormat="1" ht="21" x14ac:dyDescent="0.35">
      <c r="B222" s="41" t="s">
        <v>145</v>
      </c>
      <c r="C222" s="9" t="s">
        <v>146</v>
      </c>
      <c r="D222" s="9" t="s">
        <v>11</v>
      </c>
      <c r="E222" s="39">
        <v>361725</v>
      </c>
      <c r="F222" s="9" t="s">
        <v>147</v>
      </c>
      <c r="G222" s="23" t="s">
        <v>135</v>
      </c>
      <c r="H222" s="9" t="s">
        <v>136</v>
      </c>
      <c r="I222" s="10" t="s">
        <v>137</v>
      </c>
    </row>
    <row r="223" spans="2:9" s="51" customFormat="1" ht="21" x14ac:dyDescent="0.35">
      <c r="B223" s="46" t="str">
        <f>B222</f>
        <v>Profile Industrial</v>
      </c>
      <c r="C223" s="13" t="s">
        <v>146</v>
      </c>
      <c r="D223" s="13" t="s">
        <v>16</v>
      </c>
      <c r="E223" s="35">
        <v>1.0173999999999999</v>
      </c>
      <c r="F223" s="13" t="s">
        <v>147</v>
      </c>
      <c r="G223" s="25" t="s">
        <v>135</v>
      </c>
      <c r="H223" s="13" t="s">
        <v>138</v>
      </c>
      <c r="I223" s="14" t="s">
        <v>139</v>
      </c>
    </row>
    <row r="224" spans="2:9" s="51" customFormat="1" ht="21" x14ac:dyDescent="0.35">
      <c r="B224" s="48" t="str">
        <f>B223</f>
        <v>Profile Industrial</v>
      </c>
      <c r="C224" s="11" t="s">
        <v>146</v>
      </c>
      <c r="D224" s="11" t="s">
        <v>16</v>
      </c>
      <c r="E224" s="36">
        <v>145.5</v>
      </c>
      <c r="F224" s="11" t="s">
        <v>147</v>
      </c>
      <c r="G224" s="24" t="s">
        <v>135</v>
      </c>
      <c r="H224" s="11" t="s">
        <v>140</v>
      </c>
      <c r="I224" s="12" t="s">
        <v>141</v>
      </c>
    </row>
    <row r="225" spans="2:9" s="51" customFormat="1" ht="12.75" customHeight="1" x14ac:dyDescent="0.35">
      <c r="B225" s="49"/>
      <c r="C225" s="13"/>
      <c r="D225" s="13"/>
      <c r="E225" s="50"/>
      <c r="F225" s="13"/>
      <c r="G225" s="25"/>
      <c r="H225" s="13"/>
      <c r="I225" s="49"/>
    </row>
    <row r="226" spans="2:9" s="51" customFormat="1" x14ac:dyDescent="0.35">
      <c r="B226" s="52" t="s">
        <v>148</v>
      </c>
      <c r="C226" s="27"/>
      <c r="D226" s="13"/>
      <c r="E226" s="50"/>
      <c r="F226" s="13"/>
      <c r="G226" s="25"/>
      <c r="H226" s="13"/>
      <c r="I226" s="49"/>
    </row>
    <row r="227" spans="2:9" s="51" customFormat="1" ht="42" customHeight="1" x14ac:dyDescent="0.35">
      <c r="B227" s="90" t="s">
        <v>2</v>
      </c>
      <c r="C227" s="91"/>
      <c r="D227" s="91" t="s">
        <v>3</v>
      </c>
      <c r="E227" s="92" t="s">
        <v>4</v>
      </c>
      <c r="F227" s="91" t="s">
        <v>5</v>
      </c>
      <c r="G227" s="91" t="s">
        <v>6</v>
      </c>
      <c r="H227" s="91" t="s">
        <v>7</v>
      </c>
      <c r="I227" s="93" t="s">
        <v>8</v>
      </c>
    </row>
    <row r="228" spans="2:9" s="51" customFormat="1" ht="15" customHeight="1" x14ac:dyDescent="0.35">
      <c r="B228" s="41" t="s">
        <v>149</v>
      </c>
      <c r="C228" s="9"/>
      <c r="D228" s="9" t="s">
        <v>11</v>
      </c>
      <c r="E228" s="39">
        <v>216760</v>
      </c>
      <c r="F228" s="9" t="s">
        <v>207</v>
      </c>
      <c r="G228" s="23" t="s">
        <v>13</v>
      </c>
      <c r="H228" s="9" t="s">
        <v>14</v>
      </c>
      <c r="I228" s="10" t="s">
        <v>15</v>
      </c>
    </row>
    <row r="229" spans="2:9" s="51" customFormat="1" ht="15" customHeight="1" x14ac:dyDescent="0.35">
      <c r="B229" s="48" t="s">
        <v>149</v>
      </c>
      <c r="C229" s="11"/>
      <c r="D229" s="11" t="s">
        <v>16</v>
      </c>
      <c r="E229" s="53">
        <v>0.50800000000000001</v>
      </c>
      <c r="F229" s="11" t="s">
        <v>207</v>
      </c>
      <c r="G229" s="24" t="s">
        <v>13</v>
      </c>
      <c r="H229" s="11" t="s">
        <v>17</v>
      </c>
      <c r="I229" s="12" t="s">
        <v>18</v>
      </c>
    </row>
    <row r="230" spans="2:9" s="51" customFormat="1" ht="5.15" customHeight="1" x14ac:dyDescent="0.35">
      <c r="B230" s="49"/>
      <c r="C230" s="13"/>
      <c r="D230" s="13"/>
      <c r="E230" s="47"/>
      <c r="F230" s="13"/>
      <c r="G230" s="25"/>
      <c r="H230" s="13"/>
      <c r="I230" s="49"/>
    </row>
    <row r="231" spans="2:9" s="51" customFormat="1" ht="15" customHeight="1" x14ac:dyDescent="0.35">
      <c r="B231" s="41" t="s">
        <v>150</v>
      </c>
      <c r="C231" s="9"/>
      <c r="D231" s="9" t="s">
        <v>11</v>
      </c>
      <c r="E231" s="39">
        <v>81283</v>
      </c>
      <c r="F231" s="9" t="s">
        <v>208</v>
      </c>
      <c r="G231" s="23" t="s">
        <v>13</v>
      </c>
      <c r="H231" s="9" t="s">
        <v>14</v>
      </c>
      <c r="I231" s="10" t="s">
        <v>15</v>
      </c>
    </row>
    <row r="232" spans="2:9" s="51" customFormat="1" ht="15" customHeight="1" x14ac:dyDescent="0.35">
      <c r="B232" s="48" t="s">
        <v>150</v>
      </c>
      <c r="C232" s="11"/>
      <c r="D232" s="11" t="s">
        <v>16</v>
      </c>
      <c r="E232" s="53">
        <f>E229</f>
        <v>0.50800000000000001</v>
      </c>
      <c r="F232" s="11" t="s">
        <v>208</v>
      </c>
      <c r="G232" s="24" t="s">
        <v>13</v>
      </c>
      <c r="H232" s="11" t="s">
        <v>17</v>
      </c>
      <c r="I232" s="12" t="s">
        <v>18</v>
      </c>
    </row>
    <row r="233" spans="2:9" s="51" customFormat="1" ht="5.15" customHeight="1" x14ac:dyDescent="0.35">
      <c r="B233" s="49"/>
      <c r="C233" s="13"/>
      <c r="D233" s="13"/>
      <c r="E233" s="47"/>
      <c r="F233" s="13"/>
      <c r="G233" s="25"/>
      <c r="H233" s="13"/>
      <c r="I233" s="49"/>
    </row>
    <row r="234" spans="2:9" s="51" customFormat="1" ht="15" customHeight="1" x14ac:dyDescent="0.35">
      <c r="B234" s="41" t="s">
        <v>151</v>
      </c>
      <c r="C234" s="9"/>
      <c r="D234" s="9" t="s">
        <v>11</v>
      </c>
      <c r="E234" s="39">
        <v>259986</v>
      </c>
      <c r="F234" s="9" t="s">
        <v>209</v>
      </c>
      <c r="G234" s="23" t="s">
        <v>13</v>
      </c>
      <c r="H234" s="9" t="s">
        <v>14</v>
      </c>
      <c r="I234" s="10" t="s">
        <v>15</v>
      </c>
    </row>
    <row r="235" spans="2:9" s="51" customFormat="1" ht="15" customHeight="1" x14ac:dyDescent="0.35">
      <c r="B235" s="48" t="s">
        <v>151</v>
      </c>
      <c r="C235" s="11"/>
      <c r="D235" s="11" t="s">
        <v>16</v>
      </c>
      <c r="E235" s="53">
        <f>E229</f>
        <v>0.50800000000000001</v>
      </c>
      <c r="F235" s="11" t="s">
        <v>209</v>
      </c>
      <c r="G235" s="24" t="s">
        <v>13</v>
      </c>
      <c r="H235" s="11" t="s">
        <v>17</v>
      </c>
      <c r="I235" s="12" t="s">
        <v>18</v>
      </c>
    </row>
    <row r="236" spans="2:9" ht="12.75" customHeight="1" x14ac:dyDescent="0.35">
      <c r="E236" s="6"/>
      <c r="G236" s="42"/>
    </row>
    <row r="237" spans="2:9" s="51" customFormat="1" x14ac:dyDescent="0.35">
      <c r="B237" s="52" t="s">
        <v>213</v>
      </c>
      <c r="C237" s="27"/>
      <c r="D237" s="13"/>
      <c r="E237" s="50"/>
      <c r="F237" s="13"/>
      <c r="G237" s="25"/>
      <c r="H237" s="13"/>
      <c r="I237" s="49"/>
    </row>
    <row r="238" spans="2:9" s="51" customFormat="1" ht="42" customHeight="1" x14ac:dyDescent="0.35">
      <c r="B238" s="90" t="s">
        <v>2</v>
      </c>
      <c r="C238" s="91"/>
      <c r="D238" s="91" t="s">
        <v>3</v>
      </c>
      <c r="E238" s="92"/>
      <c r="F238" s="91"/>
      <c r="G238" s="91"/>
      <c r="H238" s="91"/>
      <c r="I238" s="93"/>
    </row>
    <row r="239" spans="2:9" s="51" customFormat="1" ht="15" customHeight="1" x14ac:dyDescent="0.35">
      <c r="B239" s="54" t="s">
        <v>211</v>
      </c>
      <c r="C239" s="16"/>
      <c r="D239" s="16" t="s">
        <v>212</v>
      </c>
      <c r="E239" s="198">
        <v>0.95</v>
      </c>
      <c r="F239" s="16"/>
      <c r="G239" s="26"/>
      <c r="H239" s="16"/>
      <c r="I239" s="17"/>
    </row>
    <row r="240" spans="2:9" ht="12.75" customHeight="1" x14ac:dyDescent="0.35">
      <c r="E240" s="6"/>
      <c r="G240" s="42"/>
    </row>
    <row r="241" spans="2:9" ht="38.25" customHeight="1" x14ac:dyDescent="0.35">
      <c r="B241" s="94"/>
      <c r="C241" s="95"/>
      <c r="D241" s="96"/>
      <c r="E241" s="97" t="s">
        <v>152</v>
      </c>
      <c r="F241" s="97" t="s">
        <v>153</v>
      </c>
      <c r="G241" s="97" t="s">
        <v>154</v>
      </c>
      <c r="H241" s="97" t="s">
        <v>155</v>
      </c>
      <c r="I241" s="98" t="s">
        <v>156</v>
      </c>
    </row>
    <row r="242" spans="2:9" ht="12.75" customHeight="1" x14ac:dyDescent="0.35">
      <c r="B242" s="205" t="s">
        <v>157</v>
      </c>
      <c r="C242" s="206"/>
      <c r="D242" s="210"/>
      <c r="E242" s="9"/>
      <c r="F242" s="18" t="s">
        <v>158</v>
      </c>
      <c r="G242" s="43"/>
      <c r="H242" s="18"/>
      <c r="I242" s="18"/>
    </row>
    <row r="243" spans="2:9" ht="12.75" customHeight="1" x14ac:dyDescent="0.35">
      <c r="B243" s="207" t="s">
        <v>159</v>
      </c>
      <c r="C243" s="208"/>
      <c r="D243" s="209"/>
      <c r="E243" s="13"/>
      <c r="F243" s="19" t="s">
        <v>158</v>
      </c>
      <c r="G243" s="44"/>
      <c r="H243" s="19"/>
      <c r="I243" s="19"/>
    </row>
    <row r="244" spans="2:9" ht="12.75" customHeight="1" x14ac:dyDescent="0.35">
      <c r="B244" s="207" t="s">
        <v>160</v>
      </c>
      <c r="C244" s="208"/>
      <c r="D244" s="209"/>
      <c r="E244" s="13"/>
      <c r="F244" s="19" t="s">
        <v>158</v>
      </c>
      <c r="G244" s="44"/>
      <c r="H244" s="19"/>
      <c r="I244" s="19"/>
    </row>
    <row r="245" spans="2:9" ht="12.75" customHeight="1" x14ac:dyDescent="0.35">
      <c r="B245" s="199" t="s">
        <v>161</v>
      </c>
      <c r="C245" s="200"/>
      <c r="D245" s="211"/>
      <c r="E245" s="11"/>
      <c r="F245" s="20" t="s">
        <v>158</v>
      </c>
      <c r="G245" s="45"/>
      <c r="H245" s="20"/>
      <c r="I245" s="20"/>
    </row>
    <row r="246" spans="2:9" x14ac:dyDescent="0.35"/>
    <row r="265" customFormat="1" hidden="1" x14ac:dyDescent="0.35"/>
  </sheetData>
  <sheetProtection algorithmName="SHA-512" hashValue="+FnCqTHpdTcva/DFgH0rN8nRi240thu3kxzo/psC1Mbxn1yIIi+v/5zopr2txpnvkG82Il0ehBkXIoOBSsu3Ng==" saltValue="7yYOEmSC73/J1JhZYtxxkA==" spinCount="100000" sheet="1" objects="1" scenarios="1"/>
  <mergeCells count="21">
    <mergeCell ref="B243:D243"/>
    <mergeCell ref="B242:D242"/>
    <mergeCell ref="B244:D244"/>
    <mergeCell ref="B245:D245"/>
    <mergeCell ref="B90:C90"/>
    <mergeCell ref="B91:C91"/>
    <mergeCell ref="B92:C92"/>
    <mergeCell ref="B93:C93"/>
    <mergeCell ref="B94:C94"/>
    <mergeCell ref="B96:C96"/>
    <mergeCell ref="B97:C97"/>
    <mergeCell ref="B98:C98"/>
    <mergeCell ref="B99:C99"/>
    <mergeCell ref="B100:C100"/>
    <mergeCell ref="B104:C104"/>
    <mergeCell ref="B105:C105"/>
    <mergeCell ref="B106:C106"/>
    <mergeCell ref="B87:C87"/>
    <mergeCell ref="B88:C88"/>
    <mergeCell ref="B102:C102"/>
    <mergeCell ref="B103:C103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1" manualBreakCount="1">
    <brk id="8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J39"/>
  <sheetViews>
    <sheetView showGridLines="0" zoomScaleNormal="100" workbookViewId="0">
      <selection activeCell="J2" sqref="J2"/>
    </sheetView>
  </sheetViews>
  <sheetFormatPr defaultColWidth="0" defaultRowHeight="14.5" zeroHeight="1" x14ac:dyDescent="0.35"/>
  <cols>
    <col min="1" max="1" width="1.1796875" customWidth="1"/>
    <col min="2" max="2" width="23.81640625" style="1" customWidth="1"/>
    <col min="3" max="3" width="15.26953125" style="13" customWidth="1"/>
    <col min="4" max="4" width="8.7265625" style="2" customWidth="1"/>
    <col min="5" max="5" width="10.453125" style="3" customWidth="1"/>
    <col min="6" max="6" width="11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">
        <v>388</v>
      </c>
      <c r="C1" s="28"/>
      <c r="D1" s="29"/>
      <c r="E1" s="30"/>
      <c r="F1" s="29"/>
      <c r="G1" s="40"/>
      <c r="H1" s="29"/>
      <c r="I1" s="31" t="s">
        <v>162</v>
      </c>
    </row>
    <row r="2" spans="2:9" x14ac:dyDescent="0.35">
      <c r="B2" s="4" t="s">
        <v>1</v>
      </c>
      <c r="C2" s="27"/>
      <c r="G2" s="42"/>
    </row>
    <row r="3" spans="2:9" ht="42" customHeight="1" x14ac:dyDescent="0.3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s="62" customFormat="1" x14ac:dyDescent="0.35">
      <c r="B4" s="59" t="s">
        <v>163</v>
      </c>
      <c r="C4" s="25" t="s">
        <v>10</v>
      </c>
      <c r="D4" s="25" t="s">
        <v>11</v>
      </c>
      <c r="E4" s="60">
        <v>10.1</v>
      </c>
      <c r="F4" s="25" t="s">
        <v>164</v>
      </c>
      <c r="G4" s="25" t="s">
        <v>13</v>
      </c>
      <c r="H4" s="25" t="s">
        <v>14</v>
      </c>
      <c r="I4" s="61" t="s">
        <v>15</v>
      </c>
    </row>
    <row r="5" spans="2:9" s="62" customFormat="1" x14ac:dyDescent="0.35">
      <c r="B5" s="59" t="s">
        <v>163</v>
      </c>
      <c r="C5" s="25" t="s">
        <v>10</v>
      </c>
      <c r="D5" s="25" t="s">
        <v>16</v>
      </c>
      <c r="E5" s="63">
        <v>1.5920000000000001</v>
      </c>
      <c r="F5" s="25" t="s">
        <v>164</v>
      </c>
      <c r="G5" s="25" t="s">
        <v>13</v>
      </c>
      <c r="H5" s="25" t="s">
        <v>17</v>
      </c>
      <c r="I5" s="61" t="s">
        <v>18</v>
      </c>
    </row>
    <row r="6" spans="2:9" s="62" customFormat="1" x14ac:dyDescent="0.35">
      <c r="B6" s="64" t="s">
        <v>163</v>
      </c>
      <c r="C6" s="24" t="s">
        <v>10</v>
      </c>
      <c r="D6" s="24" t="s">
        <v>16</v>
      </c>
      <c r="E6" s="65">
        <v>0</v>
      </c>
      <c r="F6" s="24" t="s">
        <v>164</v>
      </c>
      <c r="G6" s="24" t="s">
        <v>13</v>
      </c>
      <c r="H6" s="24" t="s">
        <v>19</v>
      </c>
      <c r="I6" s="66" t="s">
        <v>20</v>
      </c>
    </row>
    <row r="7" spans="2:9" s="62" customFormat="1" ht="4.5" customHeight="1" x14ac:dyDescent="0.35">
      <c r="B7" s="67"/>
      <c r="C7" s="25"/>
      <c r="D7" s="25"/>
      <c r="E7" s="60"/>
      <c r="F7" s="25"/>
      <c r="G7" s="25"/>
      <c r="H7" s="25"/>
      <c r="I7" s="67"/>
    </row>
    <row r="8" spans="2:9" s="62" customFormat="1" x14ac:dyDescent="0.35">
      <c r="B8" s="68" t="s">
        <v>165</v>
      </c>
      <c r="C8" s="23" t="s">
        <v>166</v>
      </c>
      <c r="D8" s="23" t="s">
        <v>11</v>
      </c>
      <c r="E8" s="69">
        <f>E4</f>
        <v>10.1</v>
      </c>
      <c r="F8" s="23" t="s">
        <v>200</v>
      </c>
      <c r="G8" s="23" t="s">
        <v>13</v>
      </c>
      <c r="H8" s="23" t="s">
        <v>14</v>
      </c>
      <c r="I8" s="70" t="s">
        <v>15</v>
      </c>
    </row>
    <row r="9" spans="2:9" s="62" customFormat="1" x14ac:dyDescent="0.35">
      <c r="B9" s="59" t="s">
        <v>165</v>
      </c>
      <c r="C9" s="25" t="s">
        <v>166</v>
      </c>
      <c r="D9" s="25" t="s">
        <v>16</v>
      </c>
      <c r="E9" s="63">
        <f>E5</f>
        <v>1.5920000000000001</v>
      </c>
      <c r="F9" s="25" t="s">
        <v>200</v>
      </c>
      <c r="G9" s="25" t="s">
        <v>13</v>
      </c>
      <c r="H9" s="25" t="s">
        <v>17</v>
      </c>
      <c r="I9" s="61" t="s">
        <v>18</v>
      </c>
    </row>
    <row r="10" spans="2:9" s="62" customFormat="1" x14ac:dyDescent="0.35">
      <c r="B10" s="64" t="s">
        <v>165</v>
      </c>
      <c r="C10" s="24" t="s">
        <v>166</v>
      </c>
      <c r="D10" s="24" t="s">
        <v>16</v>
      </c>
      <c r="E10" s="65">
        <f>E6</f>
        <v>0</v>
      </c>
      <c r="F10" s="24" t="s">
        <v>200</v>
      </c>
      <c r="G10" s="24" t="s">
        <v>13</v>
      </c>
      <c r="H10" s="24" t="s">
        <v>19</v>
      </c>
      <c r="I10" s="66" t="s">
        <v>20</v>
      </c>
    </row>
    <row r="11" spans="2:9" s="62" customFormat="1" ht="4.5" customHeight="1" x14ac:dyDescent="0.35">
      <c r="B11" s="67"/>
      <c r="C11" s="25"/>
      <c r="D11" s="25"/>
      <c r="E11" s="60"/>
      <c r="F11" s="25"/>
      <c r="G11" s="25"/>
      <c r="H11" s="25"/>
      <c r="I11" s="67"/>
    </row>
    <row r="12" spans="2:9" s="62" customFormat="1" ht="12.75" customHeight="1" x14ac:dyDescent="0.35">
      <c r="B12" s="68" t="s">
        <v>167</v>
      </c>
      <c r="C12" s="23" t="s">
        <v>30</v>
      </c>
      <c r="D12" s="23" t="s">
        <v>11</v>
      </c>
      <c r="E12" s="69">
        <v>7000</v>
      </c>
      <c r="F12" s="23" t="s">
        <v>168</v>
      </c>
      <c r="G12" s="23" t="s">
        <v>13</v>
      </c>
      <c r="H12" s="23" t="s">
        <v>14</v>
      </c>
      <c r="I12" s="70" t="s">
        <v>15</v>
      </c>
    </row>
    <row r="13" spans="2:9" s="62" customFormat="1" ht="12.75" customHeight="1" x14ac:dyDescent="0.35">
      <c r="B13" s="59" t="str">
        <f>B12</f>
        <v>Profile HTL</v>
      </c>
      <c r="C13" s="25" t="s">
        <v>30</v>
      </c>
      <c r="D13" s="25" t="s">
        <v>16</v>
      </c>
      <c r="E13" s="63">
        <v>0.79669999999999996</v>
      </c>
      <c r="F13" s="25" t="s">
        <v>168</v>
      </c>
      <c r="G13" s="25" t="s">
        <v>13</v>
      </c>
      <c r="H13" s="25" t="s">
        <v>17</v>
      </c>
      <c r="I13" s="61" t="s">
        <v>18</v>
      </c>
    </row>
    <row r="14" spans="2:9" s="62" customFormat="1" ht="12.75" customHeight="1" x14ac:dyDescent="0.35">
      <c r="B14" s="64" t="str">
        <f>B13</f>
        <v>Profile HTL</v>
      </c>
      <c r="C14" s="24" t="s">
        <v>30</v>
      </c>
      <c r="D14" s="24" t="s">
        <v>16</v>
      </c>
      <c r="E14" s="65">
        <v>64</v>
      </c>
      <c r="F14" s="24" t="s">
        <v>168</v>
      </c>
      <c r="G14" s="24" t="s">
        <v>13</v>
      </c>
      <c r="H14" s="24" t="s">
        <v>19</v>
      </c>
      <c r="I14" s="66" t="s">
        <v>20</v>
      </c>
    </row>
    <row r="15" spans="2:9" s="62" customFormat="1" ht="12.75" customHeight="1" x14ac:dyDescent="0.35">
      <c r="B15" s="67"/>
      <c r="C15" s="25"/>
      <c r="D15" s="25"/>
      <c r="E15" s="71"/>
      <c r="F15" s="25"/>
      <c r="G15" s="25"/>
      <c r="H15" s="25"/>
      <c r="I15" s="67"/>
    </row>
    <row r="16" spans="2:9" s="62" customFormat="1" x14ac:dyDescent="0.35">
      <c r="B16" s="72" t="s">
        <v>88</v>
      </c>
      <c r="C16" s="57"/>
      <c r="D16" s="25"/>
      <c r="E16" s="71"/>
      <c r="F16" s="25"/>
      <c r="G16" s="25"/>
      <c r="H16" s="25"/>
      <c r="I16" s="67"/>
    </row>
    <row r="17" spans="2:9" s="62" customFormat="1" ht="42" customHeight="1" x14ac:dyDescent="0.35">
      <c r="B17" s="90" t="s">
        <v>2</v>
      </c>
      <c r="C17" s="91"/>
      <c r="D17" s="91" t="s">
        <v>3</v>
      </c>
      <c r="E17" s="92" t="s">
        <v>4</v>
      </c>
      <c r="F17" s="91" t="s">
        <v>5</v>
      </c>
      <c r="G17" s="91" t="s">
        <v>6</v>
      </c>
      <c r="H17" s="91" t="s">
        <v>7</v>
      </c>
      <c r="I17" s="93" t="s">
        <v>8</v>
      </c>
    </row>
    <row r="18" spans="2:9" s="62" customFormat="1" x14ac:dyDescent="0.35">
      <c r="B18" s="68" t="s">
        <v>86</v>
      </c>
      <c r="C18" s="23"/>
      <c r="D18" s="23" t="s">
        <v>11</v>
      </c>
      <c r="E18" s="69">
        <v>191</v>
      </c>
      <c r="F18" s="23" t="s">
        <v>169</v>
      </c>
      <c r="G18" s="23" t="s">
        <v>88</v>
      </c>
      <c r="H18" s="23" t="s">
        <v>91</v>
      </c>
      <c r="I18" s="70" t="s">
        <v>92</v>
      </c>
    </row>
    <row r="19" spans="2:9" s="62" customFormat="1" x14ac:dyDescent="0.35">
      <c r="B19" s="64" t="s">
        <v>86</v>
      </c>
      <c r="C19" s="24"/>
      <c r="D19" s="24" t="s">
        <v>93</v>
      </c>
      <c r="E19" s="73">
        <v>0</v>
      </c>
      <c r="F19" s="24" t="s">
        <v>169</v>
      </c>
      <c r="G19" s="24" t="s">
        <v>88</v>
      </c>
      <c r="H19" s="24" t="s">
        <v>94</v>
      </c>
      <c r="I19" s="66" t="s">
        <v>95</v>
      </c>
    </row>
    <row r="20" spans="2:9" s="62" customFormat="1" ht="12.75" customHeight="1" x14ac:dyDescent="0.35">
      <c r="B20" s="67"/>
      <c r="C20" s="25"/>
      <c r="D20" s="25"/>
      <c r="E20" s="71"/>
      <c r="F20" s="25"/>
      <c r="G20" s="25"/>
      <c r="H20" s="25"/>
      <c r="I20" s="67"/>
    </row>
    <row r="21" spans="2:9" s="62" customFormat="1" x14ac:dyDescent="0.35">
      <c r="B21" s="72" t="s">
        <v>115</v>
      </c>
      <c r="C21" s="57"/>
      <c r="D21" s="25"/>
      <c r="E21" s="71"/>
      <c r="F21" s="25"/>
      <c r="G21" s="25"/>
      <c r="H21" s="25"/>
      <c r="I21" s="67"/>
    </row>
    <row r="22" spans="2:9" s="62" customFormat="1" ht="42" customHeight="1" x14ac:dyDescent="0.35">
      <c r="B22" s="90" t="s">
        <v>2</v>
      </c>
      <c r="C22" s="91"/>
      <c r="D22" s="91" t="s">
        <v>3</v>
      </c>
      <c r="E22" s="92" t="s">
        <v>4</v>
      </c>
      <c r="F22" s="91" t="s">
        <v>5</v>
      </c>
      <c r="G22" s="91" t="s">
        <v>6</v>
      </c>
      <c r="H22" s="91" t="s">
        <v>7</v>
      </c>
      <c r="I22" s="93" t="s">
        <v>8</v>
      </c>
    </row>
    <row r="23" spans="2:9" s="62" customFormat="1" x14ac:dyDescent="0.35">
      <c r="B23" s="68" t="s">
        <v>170</v>
      </c>
      <c r="C23" s="23"/>
      <c r="D23" s="23" t="s">
        <v>11</v>
      </c>
      <c r="E23" s="69">
        <f>E4</f>
        <v>10.1</v>
      </c>
      <c r="F23" s="23" t="s">
        <v>171</v>
      </c>
      <c r="G23" s="23" t="s">
        <v>115</v>
      </c>
      <c r="H23" s="23" t="s">
        <v>118</v>
      </c>
      <c r="I23" s="70" t="s">
        <v>119</v>
      </c>
    </row>
    <row r="24" spans="2:9" s="62" customFormat="1" x14ac:dyDescent="0.35">
      <c r="B24" s="64" t="s">
        <v>170</v>
      </c>
      <c r="C24" s="24"/>
      <c r="D24" s="24" t="s">
        <v>16</v>
      </c>
      <c r="E24" s="73">
        <f>E5</f>
        <v>1.5920000000000001</v>
      </c>
      <c r="F24" s="24" t="s">
        <v>171</v>
      </c>
      <c r="G24" s="24" t="s">
        <v>115</v>
      </c>
      <c r="H24" s="24" t="s">
        <v>120</v>
      </c>
      <c r="I24" s="66" t="s">
        <v>121</v>
      </c>
    </row>
    <row r="25" spans="2:9" s="62" customFormat="1" ht="12.75" customHeight="1" x14ac:dyDescent="0.35">
      <c r="B25" s="67"/>
      <c r="C25" s="25"/>
      <c r="D25" s="25"/>
      <c r="E25" s="71"/>
      <c r="F25" s="25"/>
      <c r="G25" s="25"/>
      <c r="H25" s="25"/>
      <c r="I25" s="67"/>
    </row>
    <row r="26" spans="2:9" s="62" customFormat="1" x14ac:dyDescent="0.35">
      <c r="B26" s="72" t="s">
        <v>148</v>
      </c>
      <c r="C26" s="57"/>
      <c r="D26" s="25"/>
      <c r="E26" s="71"/>
      <c r="F26" s="25"/>
      <c r="G26" s="25"/>
      <c r="H26" s="25"/>
      <c r="I26" s="67"/>
    </row>
    <row r="27" spans="2:9" s="62" customFormat="1" ht="42" customHeight="1" x14ac:dyDescent="0.35">
      <c r="B27" s="90" t="s">
        <v>2</v>
      </c>
      <c r="C27" s="91"/>
      <c r="D27" s="91" t="s">
        <v>3</v>
      </c>
      <c r="E27" s="92" t="s">
        <v>4</v>
      </c>
      <c r="F27" s="91" t="s">
        <v>5</v>
      </c>
      <c r="G27" s="91" t="s">
        <v>6</v>
      </c>
      <c r="H27" s="91" t="s">
        <v>7</v>
      </c>
      <c r="I27" s="93" t="s">
        <v>8</v>
      </c>
    </row>
    <row r="28" spans="2:9" s="62" customFormat="1" ht="21" x14ac:dyDescent="0.35">
      <c r="B28" s="68" t="s">
        <v>172</v>
      </c>
      <c r="C28" s="23"/>
      <c r="D28" s="23" t="s">
        <v>11</v>
      </c>
      <c r="E28" s="69">
        <v>122987</v>
      </c>
      <c r="F28" s="23" t="s">
        <v>173</v>
      </c>
      <c r="G28" s="23" t="s">
        <v>135</v>
      </c>
      <c r="H28" s="23" t="s">
        <v>136</v>
      </c>
      <c r="I28" s="70" t="s">
        <v>137</v>
      </c>
    </row>
    <row r="29" spans="2:9" s="62" customFormat="1" ht="21" x14ac:dyDescent="0.35">
      <c r="B29" s="59" t="s">
        <v>172</v>
      </c>
      <c r="C29" s="25"/>
      <c r="D29" s="25" t="s">
        <v>16</v>
      </c>
      <c r="E29" s="63">
        <v>1.3579000000000001</v>
      </c>
      <c r="F29" s="25" t="s">
        <v>173</v>
      </c>
      <c r="G29" s="25" t="s">
        <v>135</v>
      </c>
      <c r="H29" s="25" t="s">
        <v>138</v>
      </c>
      <c r="I29" s="61" t="s">
        <v>139</v>
      </c>
    </row>
    <row r="30" spans="2:9" s="62" customFormat="1" ht="21" x14ac:dyDescent="0.35">
      <c r="B30" s="64" t="s">
        <v>174</v>
      </c>
      <c r="C30" s="24"/>
      <c r="D30" s="24" t="s">
        <v>16</v>
      </c>
      <c r="E30" s="65">
        <v>78.08</v>
      </c>
      <c r="F30" s="24" t="s">
        <v>173</v>
      </c>
      <c r="G30" s="24" t="s">
        <v>135</v>
      </c>
      <c r="H30" s="24" t="s">
        <v>140</v>
      </c>
      <c r="I30" s="66" t="s">
        <v>141</v>
      </c>
    </row>
    <row r="31" spans="2:9" s="62" customFormat="1" ht="4.5" customHeight="1" x14ac:dyDescent="0.35">
      <c r="B31" s="67"/>
      <c r="C31" s="25"/>
      <c r="D31" s="25"/>
      <c r="E31" s="71"/>
      <c r="F31" s="25"/>
      <c r="G31" s="25"/>
      <c r="H31" s="25"/>
      <c r="I31" s="67"/>
    </row>
    <row r="32" spans="2:9" s="62" customFormat="1" ht="21" x14ac:dyDescent="0.35">
      <c r="B32" s="68" t="s">
        <v>174</v>
      </c>
      <c r="C32" s="23"/>
      <c r="D32" s="23" t="s">
        <v>11</v>
      </c>
      <c r="E32" s="69">
        <v>143795</v>
      </c>
      <c r="F32" s="23" t="s">
        <v>175</v>
      </c>
      <c r="G32" s="23" t="s">
        <v>135</v>
      </c>
      <c r="H32" s="23" t="s">
        <v>136</v>
      </c>
      <c r="I32" s="70" t="s">
        <v>137</v>
      </c>
    </row>
    <row r="33" spans="2:9" s="62" customFormat="1" ht="21" x14ac:dyDescent="0.35">
      <c r="B33" s="59" t="s">
        <v>174</v>
      </c>
      <c r="C33" s="25"/>
      <c r="D33" s="25" t="s">
        <v>16</v>
      </c>
      <c r="E33" s="63">
        <v>1.1879999999999999</v>
      </c>
      <c r="F33" s="25" t="s">
        <v>175</v>
      </c>
      <c r="G33" s="25" t="s">
        <v>135</v>
      </c>
      <c r="H33" s="25" t="s">
        <v>138</v>
      </c>
      <c r="I33" s="61" t="s">
        <v>139</v>
      </c>
    </row>
    <row r="34" spans="2:9" s="62" customFormat="1" ht="21" x14ac:dyDescent="0.35">
      <c r="B34" s="64" t="s">
        <v>174</v>
      </c>
      <c r="C34" s="24"/>
      <c r="D34" s="24" t="s">
        <v>16</v>
      </c>
      <c r="E34" s="65">
        <v>78.08</v>
      </c>
      <c r="F34" s="24" t="s">
        <v>175</v>
      </c>
      <c r="G34" s="24" t="s">
        <v>135</v>
      </c>
      <c r="H34" s="24" t="s">
        <v>140</v>
      </c>
      <c r="I34" s="66" t="s">
        <v>141</v>
      </c>
    </row>
    <row r="35" spans="2:9" s="51" customFormat="1" ht="12.75" customHeight="1" x14ac:dyDescent="0.35">
      <c r="B35" s="49"/>
      <c r="C35" s="13"/>
      <c r="D35" s="13"/>
      <c r="E35" s="50"/>
      <c r="F35" s="13"/>
      <c r="G35" s="25"/>
      <c r="H35" s="13"/>
      <c r="I35" s="49"/>
    </row>
    <row r="36" spans="2:9" x14ac:dyDescent="0.35">
      <c r="B36" s="4" t="s">
        <v>213</v>
      </c>
      <c r="C36" s="27"/>
      <c r="G36" s="42"/>
    </row>
    <row r="37" spans="2:9" ht="38.25" customHeight="1" x14ac:dyDescent="0.35">
      <c r="B37" s="99"/>
      <c r="C37" s="100"/>
      <c r="D37" s="101"/>
      <c r="E37" s="97" t="s">
        <v>152</v>
      </c>
      <c r="F37" s="97" t="s">
        <v>153</v>
      </c>
      <c r="G37" s="97" t="s">
        <v>154</v>
      </c>
      <c r="H37" s="97" t="s">
        <v>155</v>
      </c>
      <c r="I37" s="98" t="s">
        <v>156</v>
      </c>
    </row>
    <row r="38" spans="2:9" x14ac:dyDescent="0.35">
      <c r="B38" s="205" t="s">
        <v>157</v>
      </c>
      <c r="C38" s="206"/>
      <c r="D38" s="210"/>
      <c r="E38" s="9"/>
      <c r="F38" s="18" t="s">
        <v>158</v>
      </c>
      <c r="G38" s="43"/>
      <c r="H38" s="18"/>
      <c r="I38" s="18"/>
    </row>
    <row r="39" spans="2:9" x14ac:dyDescent="0.35">
      <c r="B39" s="199" t="s">
        <v>160</v>
      </c>
      <c r="C39" s="200"/>
      <c r="D39" s="211"/>
      <c r="E39" s="11"/>
      <c r="F39" s="20" t="s">
        <v>158</v>
      </c>
      <c r="G39" s="45"/>
      <c r="H39" s="20"/>
      <c r="I39" s="20"/>
    </row>
  </sheetData>
  <sheetProtection algorithmName="SHA-512" hashValue="1GKhKSNZ2WHLRgHZE9eEVPCCghUA4L4kdOKAxUXCMKKfLyT0pQMVDDlJs0SdZs6utNBzDuMsPOrW3aYLR+WRaA==" saltValue="dNrbzfbsLVFDPyiy+lv4mw==" spinCount="100000" sheet="1" objects="1" scenarios="1"/>
  <mergeCells count="2">
    <mergeCell ref="B38:D38"/>
    <mergeCell ref="B39:D3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J50"/>
  <sheetViews>
    <sheetView showGridLines="0" zoomScaleNormal="100" workbookViewId="0">
      <selection activeCell="J2" sqref="J2"/>
    </sheetView>
  </sheetViews>
  <sheetFormatPr defaultColWidth="0" defaultRowHeight="14.5" zeroHeight="1" x14ac:dyDescent="0.35"/>
  <cols>
    <col min="1" max="1" width="1.1796875" customWidth="1"/>
    <col min="2" max="2" width="23.81640625" style="1" customWidth="1"/>
    <col min="3" max="3" width="15.26953125" style="13" customWidth="1"/>
    <col min="4" max="4" width="8.7265625" style="2" customWidth="1"/>
    <col min="5" max="5" width="10.453125" style="3" customWidth="1"/>
    <col min="6" max="6" width="11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">
        <v>388</v>
      </c>
      <c r="C1" s="28"/>
      <c r="D1" s="29"/>
      <c r="E1" s="30"/>
      <c r="F1" s="29"/>
      <c r="G1" s="40"/>
      <c r="H1" s="29"/>
      <c r="I1" s="31" t="s">
        <v>176</v>
      </c>
    </row>
    <row r="2" spans="2:9" x14ac:dyDescent="0.35">
      <c r="B2" s="4" t="s">
        <v>214</v>
      </c>
      <c r="C2" s="27"/>
    </row>
    <row r="3" spans="2:9" ht="42" customHeight="1" x14ac:dyDescent="0.35">
      <c r="B3" s="86" t="s">
        <v>2</v>
      </c>
      <c r="C3" s="87"/>
      <c r="D3" s="87" t="s">
        <v>3</v>
      </c>
      <c r="E3" s="88" t="s">
        <v>4</v>
      </c>
      <c r="F3" s="87" t="s">
        <v>5</v>
      </c>
      <c r="G3" s="87" t="s">
        <v>6</v>
      </c>
      <c r="H3" s="87" t="s">
        <v>7</v>
      </c>
      <c r="I3" s="89" t="s">
        <v>8</v>
      </c>
    </row>
    <row r="4" spans="2:9" s="51" customFormat="1" x14ac:dyDescent="0.35">
      <c r="B4" s="41" t="s">
        <v>177</v>
      </c>
      <c r="C4" s="9"/>
      <c r="D4" s="9" t="s">
        <v>11</v>
      </c>
      <c r="E4" s="39">
        <v>9</v>
      </c>
      <c r="F4" s="9" t="s">
        <v>33</v>
      </c>
      <c r="G4" s="23" t="s">
        <v>32</v>
      </c>
      <c r="H4" s="9"/>
      <c r="I4" s="10"/>
    </row>
    <row r="5" spans="2:9" s="51" customFormat="1" x14ac:dyDescent="0.35">
      <c r="B5" s="48" t="s">
        <v>177</v>
      </c>
      <c r="C5" s="11"/>
      <c r="D5" s="11" t="s">
        <v>16</v>
      </c>
      <c r="E5" s="53">
        <v>1.3341000000000001</v>
      </c>
      <c r="F5" s="11" t="s">
        <v>33</v>
      </c>
      <c r="G5" s="24" t="s">
        <v>32</v>
      </c>
      <c r="H5" s="11"/>
      <c r="I5" s="12"/>
    </row>
    <row r="6" spans="2:9" s="51" customFormat="1" ht="12.75" customHeight="1" x14ac:dyDescent="0.35">
      <c r="B6" s="49"/>
      <c r="C6" s="13"/>
      <c r="D6" s="13"/>
      <c r="E6" s="50"/>
      <c r="F6" s="13"/>
      <c r="G6" s="25"/>
      <c r="H6" s="13"/>
      <c r="I6" s="49"/>
    </row>
    <row r="7" spans="2:9" s="51" customFormat="1" x14ac:dyDescent="0.35">
      <c r="B7" s="52" t="s">
        <v>216</v>
      </c>
      <c r="C7" s="27"/>
      <c r="D7" s="25"/>
      <c r="E7" s="55"/>
      <c r="F7" s="13"/>
      <c r="G7" s="25"/>
      <c r="H7" s="13"/>
      <c r="I7" s="56"/>
    </row>
    <row r="8" spans="2:9" s="51" customFormat="1" ht="42" customHeight="1" x14ac:dyDescent="0.35">
      <c r="B8" s="86" t="s">
        <v>2</v>
      </c>
      <c r="C8" s="87"/>
      <c r="D8" s="87" t="s">
        <v>3</v>
      </c>
      <c r="E8" s="88" t="s">
        <v>4</v>
      </c>
      <c r="F8" s="87" t="s">
        <v>5</v>
      </c>
      <c r="G8" s="87" t="s">
        <v>6</v>
      </c>
      <c r="H8" s="87" t="s">
        <v>7</v>
      </c>
      <c r="I8" s="89" t="s">
        <v>8</v>
      </c>
    </row>
    <row r="9" spans="2:9" s="51" customFormat="1" ht="15" customHeight="1" x14ac:dyDescent="0.35">
      <c r="B9" s="54" t="s">
        <v>178</v>
      </c>
      <c r="C9" s="16"/>
      <c r="D9" s="16" t="s">
        <v>11</v>
      </c>
      <c r="E9" s="37">
        <v>23</v>
      </c>
      <c r="F9" s="16" t="s">
        <v>33</v>
      </c>
      <c r="G9" s="26" t="s">
        <v>39</v>
      </c>
      <c r="H9" s="16"/>
      <c r="I9" s="17"/>
    </row>
    <row r="10" spans="2:9" s="51" customFormat="1" ht="12.75" customHeight="1" x14ac:dyDescent="0.35">
      <c r="B10" s="49"/>
      <c r="C10" s="13"/>
      <c r="D10" s="13"/>
      <c r="E10" s="50"/>
      <c r="F10" s="13"/>
      <c r="G10" s="25"/>
      <c r="H10" s="13"/>
      <c r="I10" s="49"/>
    </row>
    <row r="11" spans="2:9" s="51" customFormat="1" x14ac:dyDescent="0.35">
      <c r="B11" s="52" t="s">
        <v>44</v>
      </c>
      <c r="C11" s="27"/>
      <c r="D11" s="13"/>
      <c r="E11" s="50"/>
      <c r="F11" s="13"/>
      <c r="G11" s="25"/>
      <c r="H11" s="13"/>
      <c r="I11" s="49"/>
    </row>
    <row r="12" spans="2:9" s="51" customFormat="1" ht="42" customHeight="1" x14ac:dyDescent="0.35">
      <c r="B12" s="90" t="s">
        <v>2</v>
      </c>
      <c r="C12" s="91"/>
      <c r="D12" s="91" t="s">
        <v>3</v>
      </c>
      <c r="E12" s="92" t="s">
        <v>4</v>
      </c>
      <c r="F12" s="91" t="s">
        <v>5</v>
      </c>
      <c r="G12" s="91" t="s">
        <v>6</v>
      </c>
      <c r="H12" s="91" t="s">
        <v>7</v>
      </c>
      <c r="I12" s="93" t="s">
        <v>8</v>
      </c>
    </row>
    <row r="13" spans="2:9" s="51" customFormat="1" x14ac:dyDescent="0.35">
      <c r="B13" s="41" t="s">
        <v>177</v>
      </c>
      <c r="C13" s="9"/>
      <c r="D13" s="9" t="s">
        <v>11</v>
      </c>
      <c r="E13" s="39">
        <f>E4+E9</f>
        <v>32</v>
      </c>
      <c r="F13" s="9" t="s">
        <v>179</v>
      </c>
      <c r="G13" s="23" t="s">
        <v>32</v>
      </c>
      <c r="H13" s="9" t="s">
        <v>34</v>
      </c>
      <c r="I13" s="10" t="s">
        <v>35</v>
      </c>
    </row>
    <row r="14" spans="2:9" s="51" customFormat="1" x14ac:dyDescent="0.35">
      <c r="B14" s="48" t="s">
        <v>177</v>
      </c>
      <c r="C14" s="11"/>
      <c r="D14" s="11" t="s">
        <v>16</v>
      </c>
      <c r="E14" s="53">
        <f>E5</f>
        <v>1.3341000000000001</v>
      </c>
      <c r="F14" s="11" t="s">
        <v>179</v>
      </c>
      <c r="G14" s="24" t="s">
        <v>32</v>
      </c>
      <c r="H14" s="11" t="s">
        <v>36</v>
      </c>
      <c r="I14" s="12" t="s">
        <v>37</v>
      </c>
    </row>
    <row r="15" spans="2:9" s="51" customFormat="1" ht="12.75" customHeight="1" x14ac:dyDescent="0.35">
      <c r="B15" s="49"/>
      <c r="C15" s="13"/>
      <c r="D15" s="13"/>
      <c r="E15" s="50"/>
      <c r="F15" s="13"/>
      <c r="G15" s="25"/>
      <c r="H15" s="13"/>
      <c r="I15" s="49"/>
    </row>
    <row r="16" spans="2:9" s="51" customFormat="1" x14ac:dyDescent="0.35">
      <c r="B16" s="52" t="s">
        <v>217</v>
      </c>
      <c r="C16" s="27"/>
      <c r="D16" s="13"/>
      <c r="E16" s="50"/>
      <c r="F16" s="13"/>
      <c r="G16" s="25"/>
      <c r="H16" s="13"/>
      <c r="I16" s="49"/>
    </row>
    <row r="17" spans="2:9" s="51" customFormat="1" ht="42" customHeight="1" x14ac:dyDescent="0.35">
      <c r="B17" s="86" t="s">
        <v>2</v>
      </c>
      <c r="C17" s="87"/>
      <c r="D17" s="87" t="s">
        <v>3</v>
      </c>
      <c r="E17" s="88" t="s">
        <v>4</v>
      </c>
      <c r="F17" s="87" t="s">
        <v>5</v>
      </c>
      <c r="G17" s="87" t="s">
        <v>6</v>
      </c>
      <c r="H17" s="87" t="s">
        <v>7</v>
      </c>
      <c r="I17" s="89" t="s">
        <v>8</v>
      </c>
    </row>
    <row r="18" spans="2:9" s="51" customFormat="1" ht="21" x14ac:dyDescent="0.35">
      <c r="B18" s="41" t="s">
        <v>86</v>
      </c>
      <c r="C18" s="9"/>
      <c r="D18" s="9" t="s">
        <v>11</v>
      </c>
      <c r="E18" s="39">
        <v>95.8</v>
      </c>
      <c r="F18" s="9" t="s">
        <v>33</v>
      </c>
      <c r="G18" s="23" t="s">
        <v>100</v>
      </c>
      <c r="H18" s="9"/>
      <c r="I18" s="10"/>
    </row>
    <row r="19" spans="2:9" s="51" customFormat="1" ht="21" x14ac:dyDescent="0.35">
      <c r="B19" s="48" t="s">
        <v>86</v>
      </c>
      <c r="C19" s="11"/>
      <c r="D19" s="11" t="s">
        <v>93</v>
      </c>
      <c r="E19" s="53">
        <v>0.47620000000000001</v>
      </c>
      <c r="F19" s="11" t="s">
        <v>33</v>
      </c>
      <c r="G19" s="24" t="s">
        <v>100</v>
      </c>
      <c r="H19" s="11"/>
      <c r="I19" s="12"/>
    </row>
    <row r="20" spans="2:9" s="51" customFormat="1" ht="12.75" customHeight="1" x14ac:dyDescent="0.35">
      <c r="B20" s="49"/>
      <c r="C20" s="13"/>
      <c r="D20" s="13"/>
      <c r="E20" s="50"/>
      <c r="F20" s="13"/>
      <c r="G20" s="25"/>
      <c r="H20" s="13"/>
      <c r="I20" s="49"/>
    </row>
    <row r="21" spans="2:9" s="51" customFormat="1" x14ac:dyDescent="0.35">
      <c r="B21" s="52" t="s">
        <v>219</v>
      </c>
      <c r="C21" s="27"/>
      <c r="D21" s="25"/>
      <c r="E21" s="55"/>
      <c r="F21" s="13"/>
      <c r="G21" s="25"/>
      <c r="H21" s="13"/>
      <c r="I21" s="56"/>
    </row>
    <row r="22" spans="2:9" s="51" customFormat="1" ht="42" customHeight="1" x14ac:dyDescent="0.35">
      <c r="B22" s="86" t="s">
        <v>2</v>
      </c>
      <c r="C22" s="87"/>
      <c r="D22" s="87" t="s">
        <v>3</v>
      </c>
      <c r="E22" s="88" t="s">
        <v>4</v>
      </c>
      <c r="F22" s="87" t="s">
        <v>5</v>
      </c>
      <c r="G22" s="87" t="s">
        <v>6</v>
      </c>
      <c r="H22" s="87" t="s">
        <v>7</v>
      </c>
      <c r="I22" s="89" t="s">
        <v>8</v>
      </c>
    </row>
    <row r="23" spans="2:9" s="51" customFormat="1" x14ac:dyDescent="0.35">
      <c r="B23" s="54" t="s">
        <v>86</v>
      </c>
      <c r="C23" s="16"/>
      <c r="D23" s="16" t="s">
        <v>11</v>
      </c>
      <c r="E23" s="37">
        <v>23</v>
      </c>
      <c r="F23" s="16" t="s">
        <v>33</v>
      </c>
      <c r="G23" s="26" t="s">
        <v>39</v>
      </c>
      <c r="H23" s="16"/>
      <c r="I23" s="17"/>
    </row>
    <row r="24" spans="2:9" s="51" customFormat="1" ht="12.75" customHeight="1" x14ac:dyDescent="0.35">
      <c r="B24" s="49"/>
      <c r="C24" s="13"/>
      <c r="D24" s="13"/>
      <c r="E24" s="50"/>
      <c r="F24" s="13"/>
      <c r="G24" s="25"/>
      <c r="H24" s="13"/>
      <c r="I24" s="49"/>
    </row>
    <row r="25" spans="2:9" s="51" customFormat="1" x14ac:dyDescent="0.35">
      <c r="B25" s="52" t="s">
        <v>109</v>
      </c>
      <c r="C25" s="27"/>
      <c r="D25" s="13"/>
      <c r="E25" s="50"/>
      <c r="F25" s="13"/>
      <c r="G25" s="25"/>
      <c r="H25" s="13"/>
      <c r="I25" s="49"/>
    </row>
    <row r="26" spans="2:9" s="51" customFormat="1" ht="42" customHeight="1" x14ac:dyDescent="0.35">
      <c r="B26" s="90" t="s">
        <v>2</v>
      </c>
      <c r="C26" s="91"/>
      <c r="D26" s="91" t="s">
        <v>3</v>
      </c>
      <c r="E26" s="92" t="s">
        <v>4</v>
      </c>
      <c r="F26" s="91" t="s">
        <v>5</v>
      </c>
      <c r="G26" s="91" t="s">
        <v>6</v>
      </c>
      <c r="H26" s="91" t="s">
        <v>7</v>
      </c>
      <c r="I26" s="93" t="s">
        <v>8</v>
      </c>
    </row>
    <row r="27" spans="2:9" s="51" customFormat="1" ht="21" x14ac:dyDescent="0.35">
      <c r="B27" s="41" t="s">
        <v>86</v>
      </c>
      <c r="C27" s="9"/>
      <c r="D27" s="9" t="s">
        <v>11</v>
      </c>
      <c r="E27" s="39">
        <f>E18+E23</f>
        <v>118.8</v>
      </c>
      <c r="F27" s="9" t="s">
        <v>180</v>
      </c>
      <c r="G27" s="23" t="s">
        <v>100</v>
      </c>
      <c r="H27" s="9" t="s">
        <v>101</v>
      </c>
      <c r="I27" s="10" t="s">
        <v>102</v>
      </c>
    </row>
    <row r="28" spans="2:9" s="51" customFormat="1" ht="21" x14ac:dyDescent="0.35">
      <c r="B28" s="48" t="s">
        <v>86</v>
      </c>
      <c r="C28" s="11"/>
      <c r="D28" s="11" t="s">
        <v>93</v>
      </c>
      <c r="E28" s="53">
        <f>E19</f>
        <v>0.47620000000000001</v>
      </c>
      <c r="F28" s="11" t="s">
        <v>180</v>
      </c>
      <c r="G28" s="24" t="s">
        <v>100</v>
      </c>
      <c r="H28" s="11" t="s">
        <v>103</v>
      </c>
      <c r="I28" s="12" t="s">
        <v>104</v>
      </c>
    </row>
    <row r="29" spans="2:9" s="51" customFormat="1" ht="12.75" customHeight="1" x14ac:dyDescent="0.35">
      <c r="B29" s="49"/>
      <c r="C29" s="13"/>
      <c r="D29" s="13"/>
      <c r="E29" s="50"/>
      <c r="F29" s="13"/>
      <c r="G29" s="25"/>
      <c r="H29" s="13"/>
      <c r="I29" s="49"/>
    </row>
    <row r="30" spans="2:9" s="51" customFormat="1" x14ac:dyDescent="0.35">
      <c r="B30" s="52" t="s">
        <v>223</v>
      </c>
      <c r="C30" s="27"/>
      <c r="D30" s="13"/>
      <c r="E30" s="50"/>
      <c r="F30" s="13"/>
      <c r="G30" s="25"/>
      <c r="H30" s="13"/>
      <c r="I30" s="49"/>
    </row>
    <row r="31" spans="2:9" s="51" customFormat="1" ht="42" customHeight="1" x14ac:dyDescent="0.35">
      <c r="B31" s="86" t="s">
        <v>2</v>
      </c>
      <c r="C31" s="87"/>
      <c r="D31" s="87" t="s">
        <v>3</v>
      </c>
      <c r="E31" s="88" t="s">
        <v>4</v>
      </c>
      <c r="F31" s="87" t="s">
        <v>5</v>
      </c>
      <c r="G31" s="87" t="s">
        <v>6</v>
      </c>
      <c r="H31" s="87" t="s">
        <v>7</v>
      </c>
      <c r="I31" s="89" t="s">
        <v>8</v>
      </c>
    </row>
    <row r="32" spans="2:9" s="51" customFormat="1" x14ac:dyDescent="0.35">
      <c r="B32" s="41" t="s">
        <v>181</v>
      </c>
      <c r="C32" s="9"/>
      <c r="D32" s="9" t="s">
        <v>11</v>
      </c>
      <c r="E32" s="39">
        <f>E4</f>
        <v>9</v>
      </c>
      <c r="F32" s="9" t="s">
        <v>33</v>
      </c>
      <c r="G32" s="23" t="s">
        <v>122</v>
      </c>
      <c r="H32" s="9"/>
      <c r="I32" s="10"/>
    </row>
    <row r="33" spans="2:9" s="51" customFormat="1" x14ac:dyDescent="0.35">
      <c r="B33" s="48" t="s">
        <v>181</v>
      </c>
      <c r="C33" s="11"/>
      <c r="D33" s="11" t="s">
        <v>16</v>
      </c>
      <c r="E33" s="53">
        <f>E5</f>
        <v>1.3341000000000001</v>
      </c>
      <c r="F33" s="11" t="s">
        <v>33</v>
      </c>
      <c r="G33" s="24" t="s">
        <v>122</v>
      </c>
      <c r="H33" s="11"/>
      <c r="I33" s="12"/>
    </row>
    <row r="34" spans="2:9" s="51" customFormat="1" ht="12.75" customHeight="1" x14ac:dyDescent="0.35">
      <c r="B34" s="49"/>
      <c r="C34" s="13"/>
      <c r="D34" s="13"/>
      <c r="E34" s="50"/>
      <c r="F34" s="13"/>
      <c r="G34" s="25"/>
      <c r="H34" s="13"/>
      <c r="I34" s="49"/>
    </row>
    <row r="35" spans="2:9" s="51" customFormat="1" x14ac:dyDescent="0.35">
      <c r="B35" s="52" t="s">
        <v>224</v>
      </c>
      <c r="C35" s="27"/>
      <c r="D35" s="25"/>
      <c r="E35" s="55"/>
      <c r="F35" s="13"/>
      <c r="G35" s="25"/>
      <c r="H35" s="13"/>
      <c r="I35" s="56"/>
    </row>
    <row r="36" spans="2:9" s="51" customFormat="1" ht="42" customHeight="1" x14ac:dyDescent="0.3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x14ac:dyDescent="0.35">
      <c r="B37" s="54" t="s">
        <v>181</v>
      </c>
      <c r="C37" s="16"/>
      <c r="D37" s="16" t="s">
        <v>11</v>
      </c>
      <c r="E37" s="37">
        <f>E9</f>
        <v>23</v>
      </c>
      <c r="F37" s="16" t="s">
        <v>33</v>
      </c>
      <c r="G37" s="26" t="s">
        <v>39</v>
      </c>
      <c r="H37" s="16"/>
      <c r="I37" s="17"/>
    </row>
    <row r="38" spans="2:9" s="51" customFormat="1" ht="12.75" customHeight="1" x14ac:dyDescent="0.3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35">
      <c r="B39" s="52" t="s">
        <v>129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35">
      <c r="B40" s="90" t="s">
        <v>2</v>
      </c>
      <c r="C40" s="91"/>
      <c r="D40" s="91" t="s">
        <v>3</v>
      </c>
      <c r="E40" s="92" t="s">
        <v>4</v>
      </c>
      <c r="F40" s="91" t="s">
        <v>5</v>
      </c>
      <c r="G40" s="91" t="s">
        <v>6</v>
      </c>
      <c r="H40" s="91" t="s">
        <v>7</v>
      </c>
      <c r="I40" s="93" t="s">
        <v>8</v>
      </c>
    </row>
    <row r="41" spans="2:9" s="51" customFormat="1" x14ac:dyDescent="0.35">
      <c r="B41" s="41" t="s">
        <v>181</v>
      </c>
      <c r="C41" s="9"/>
      <c r="D41" s="9" t="s">
        <v>11</v>
      </c>
      <c r="E41" s="39">
        <f>E32+E37</f>
        <v>32</v>
      </c>
      <c r="F41" s="9" t="s">
        <v>385</v>
      </c>
      <c r="G41" s="23" t="s">
        <v>122</v>
      </c>
      <c r="H41" s="9" t="s">
        <v>123</v>
      </c>
      <c r="I41" s="10" t="s">
        <v>124</v>
      </c>
    </row>
    <row r="42" spans="2:9" s="51" customFormat="1" x14ac:dyDescent="0.35">
      <c r="B42" s="48" t="s">
        <v>181</v>
      </c>
      <c r="C42" s="11"/>
      <c r="D42" s="11" t="s">
        <v>16</v>
      </c>
      <c r="E42" s="53">
        <f>E33</f>
        <v>1.3341000000000001</v>
      </c>
      <c r="F42" s="11" t="s">
        <v>385</v>
      </c>
      <c r="G42" s="24" t="s">
        <v>122</v>
      </c>
      <c r="H42" s="11" t="s">
        <v>125</v>
      </c>
      <c r="I42" s="12" t="s">
        <v>386</v>
      </c>
    </row>
    <row r="43" spans="2:9" s="51" customFormat="1" ht="12.75" customHeight="1" x14ac:dyDescent="0.35">
      <c r="B43" s="49"/>
      <c r="C43" s="13"/>
      <c r="D43" s="13"/>
      <c r="E43" s="50"/>
      <c r="F43" s="13"/>
      <c r="G43" s="13"/>
      <c r="H43" s="13"/>
      <c r="I43" s="49"/>
    </row>
    <row r="44" spans="2:9" s="51" customFormat="1" x14ac:dyDescent="0.35">
      <c r="B44" s="52" t="s">
        <v>213</v>
      </c>
      <c r="C44" s="27"/>
      <c r="D44" s="13"/>
      <c r="E44" s="50"/>
      <c r="F44" s="13"/>
      <c r="G44" s="25"/>
      <c r="H44" s="13"/>
      <c r="I44" s="49"/>
    </row>
    <row r="45" spans="2:9" s="51" customFormat="1" ht="42" customHeight="1" x14ac:dyDescent="0.35">
      <c r="B45" s="90" t="s">
        <v>2</v>
      </c>
      <c r="C45" s="91"/>
      <c r="D45" s="91" t="s">
        <v>3</v>
      </c>
      <c r="E45" s="92"/>
      <c r="F45" s="91"/>
      <c r="G45" s="91"/>
      <c r="H45" s="91"/>
      <c r="I45" s="93"/>
    </row>
    <row r="46" spans="2:9" s="51" customFormat="1" ht="15" customHeight="1" x14ac:dyDescent="0.35">
      <c r="B46" s="54" t="s">
        <v>211</v>
      </c>
      <c r="C46" s="16"/>
      <c r="D46" s="16" t="s">
        <v>212</v>
      </c>
      <c r="E46" s="198">
        <v>0.95</v>
      </c>
      <c r="F46" s="16"/>
      <c r="G46" s="26"/>
      <c r="H46" s="16"/>
      <c r="I46" s="17"/>
    </row>
    <row r="47" spans="2:9" s="51" customFormat="1" x14ac:dyDescent="0.35">
      <c r="B47" s="52"/>
      <c r="C47" s="27"/>
      <c r="D47" s="13"/>
      <c r="E47" s="58"/>
      <c r="F47" s="13"/>
      <c r="G47" s="13"/>
      <c r="H47" s="13"/>
      <c r="I47" s="49"/>
    </row>
    <row r="48" spans="2:9" ht="41.25" customHeight="1" x14ac:dyDescent="0.35">
      <c r="B48" s="102"/>
      <c r="C48" s="103"/>
      <c r="D48" s="104"/>
      <c r="E48" s="97" t="s">
        <v>152</v>
      </c>
      <c r="F48" s="97" t="s">
        <v>153</v>
      </c>
      <c r="G48" s="97" t="s">
        <v>154</v>
      </c>
      <c r="H48" s="97" t="s">
        <v>155</v>
      </c>
      <c r="I48" s="98" t="s">
        <v>156</v>
      </c>
    </row>
    <row r="49" spans="2:9" ht="12.75" customHeight="1" x14ac:dyDescent="0.35">
      <c r="B49" s="207" t="s">
        <v>159</v>
      </c>
      <c r="C49" s="208"/>
      <c r="D49" s="209"/>
      <c r="E49" s="13"/>
      <c r="F49" s="19" t="s">
        <v>158</v>
      </c>
      <c r="G49" s="19"/>
      <c r="H49" s="19"/>
      <c r="I49" s="19"/>
    </row>
    <row r="50" spans="2:9" ht="12.75" customHeight="1" x14ac:dyDescent="0.35">
      <c r="B50" s="199" t="s">
        <v>161</v>
      </c>
      <c r="C50" s="200"/>
      <c r="D50" s="211"/>
      <c r="E50" s="11"/>
      <c r="F50" s="20" t="s">
        <v>158</v>
      </c>
      <c r="G50" s="20"/>
      <c r="H50" s="20"/>
      <c r="I50" s="20"/>
    </row>
  </sheetData>
  <sheetProtection algorithmName="SHA-512" hashValue="wCP8YDw30q1pkNyX2luVStonovYoECNUNgrPXJ8+/uhXE4/rqPO1QlNOs3DxI9bbduWXgPgG4spfVTTORblpPw==" saltValue="nv5M6zNDoLOGoWxpFpK5nw==" spinCount="100000" sheet="1" objects="1" scenarios="1"/>
  <mergeCells count="2">
    <mergeCell ref="B49:D49"/>
    <mergeCell ref="B50:D50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J22"/>
  <sheetViews>
    <sheetView showGridLines="0" zoomScaleNormal="100" workbookViewId="0">
      <selection activeCell="J2" sqref="J2"/>
    </sheetView>
  </sheetViews>
  <sheetFormatPr defaultColWidth="0" defaultRowHeight="14.5" zeroHeight="1" x14ac:dyDescent="0.35"/>
  <cols>
    <col min="1" max="1" width="1.1796875" customWidth="1"/>
    <col min="2" max="2" width="23.7265625" style="1" customWidth="1"/>
    <col min="3" max="3" width="12.453125" style="13" customWidth="1"/>
    <col min="4" max="4" width="8.7265625" style="2" customWidth="1"/>
    <col min="5" max="5" width="10.453125" style="3" customWidth="1"/>
    <col min="6" max="6" width="14.81640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">
        <v>388</v>
      </c>
      <c r="C1" s="106"/>
      <c r="D1" s="29"/>
      <c r="E1" s="30"/>
      <c r="F1" s="29"/>
      <c r="G1" s="40"/>
      <c r="H1" s="29"/>
      <c r="I1" s="31" t="s">
        <v>182</v>
      </c>
    </row>
    <row r="2" spans="2:9" x14ac:dyDescent="0.35">
      <c r="B2" s="4" t="s">
        <v>1</v>
      </c>
      <c r="C2" s="27"/>
    </row>
    <row r="3" spans="2:9" ht="42" customHeight="1" x14ac:dyDescent="0.3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ht="15" customHeight="1" x14ac:dyDescent="0.35">
      <c r="B4" s="77" t="s">
        <v>205</v>
      </c>
      <c r="C4" s="23"/>
      <c r="D4" s="21" t="s">
        <v>11</v>
      </c>
      <c r="E4" s="78">
        <v>32.950000000000003</v>
      </c>
      <c r="F4" s="13" t="s">
        <v>33</v>
      </c>
      <c r="G4" s="212" t="s">
        <v>183</v>
      </c>
      <c r="H4" s="9" t="s">
        <v>184</v>
      </c>
      <c r="I4" s="81" t="s">
        <v>185</v>
      </c>
    </row>
    <row r="5" spans="2:9" ht="15" customHeight="1" x14ac:dyDescent="0.35">
      <c r="B5" s="74" t="s">
        <v>206</v>
      </c>
      <c r="C5" s="25"/>
      <c r="D5" s="8" t="s">
        <v>11</v>
      </c>
      <c r="E5" s="50">
        <v>180.52</v>
      </c>
      <c r="F5" s="13" t="s">
        <v>33</v>
      </c>
      <c r="G5" s="213"/>
      <c r="H5" s="13" t="s">
        <v>184</v>
      </c>
      <c r="I5" s="82" t="s">
        <v>185</v>
      </c>
    </row>
    <row r="6" spans="2:9" ht="15" customHeight="1" x14ac:dyDescent="0.35">
      <c r="B6" s="74" t="s">
        <v>186</v>
      </c>
      <c r="C6" s="25"/>
      <c r="D6" s="8" t="s">
        <v>11</v>
      </c>
      <c r="E6" s="50">
        <v>195.72</v>
      </c>
      <c r="F6" s="13" t="s">
        <v>33</v>
      </c>
      <c r="G6" s="213"/>
      <c r="H6" s="13" t="s">
        <v>184</v>
      </c>
      <c r="I6" s="82" t="s">
        <v>185</v>
      </c>
    </row>
    <row r="7" spans="2:9" ht="15" customHeight="1" x14ac:dyDescent="0.35">
      <c r="B7" s="74" t="s">
        <v>187</v>
      </c>
      <c r="C7" s="25"/>
      <c r="D7" s="8" t="s">
        <v>11</v>
      </c>
      <c r="E7" s="50">
        <v>180.52</v>
      </c>
      <c r="F7" s="13" t="s">
        <v>33</v>
      </c>
      <c r="G7" s="213"/>
      <c r="H7" s="13" t="s">
        <v>184</v>
      </c>
      <c r="I7" s="82" t="s">
        <v>185</v>
      </c>
    </row>
    <row r="8" spans="2:9" ht="15" customHeight="1" x14ac:dyDescent="0.35">
      <c r="B8" s="75" t="s">
        <v>188</v>
      </c>
      <c r="C8" s="24"/>
      <c r="D8" s="22" t="s">
        <v>11</v>
      </c>
      <c r="E8" s="79">
        <v>246.13</v>
      </c>
      <c r="F8" s="11" t="s">
        <v>33</v>
      </c>
      <c r="G8" s="214"/>
      <c r="H8" s="11" t="s">
        <v>184</v>
      </c>
      <c r="I8" s="83" t="s">
        <v>185</v>
      </c>
    </row>
    <row r="9" spans="2:9" ht="5.15" customHeight="1" x14ac:dyDescent="0.35">
      <c r="B9" s="49"/>
      <c r="E9" s="50"/>
      <c r="F9" s="13"/>
      <c r="I9" s="49"/>
    </row>
    <row r="10" spans="2:9" ht="15" customHeight="1" x14ac:dyDescent="0.35">
      <c r="B10" s="41" t="s">
        <v>189</v>
      </c>
      <c r="C10" s="9" t="s">
        <v>190</v>
      </c>
      <c r="D10" s="7" t="s">
        <v>11</v>
      </c>
      <c r="E10" s="78">
        <v>0</v>
      </c>
      <c r="F10" s="9" t="s">
        <v>191</v>
      </c>
      <c r="G10" s="9" t="s">
        <v>13</v>
      </c>
      <c r="H10" s="9" t="s">
        <v>14</v>
      </c>
      <c r="I10" s="10" t="s">
        <v>15</v>
      </c>
    </row>
    <row r="11" spans="2:9" ht="15" customHeight="1" x14ac:dyDescent="0.35">
      <c r="B11" s="46" t="s">
        <v>189</v>
      </c>
      <c r="C11" s="13" t="s">
        <v>190</v>
      </c>
      <c r="D11" s="2" t="s">
        <v>16</v>
      </c>
      <c r="E11" s="80">
        <v>1.3523000000000001</v>
      </c>
      <c r="F11" s="13" t="s">
        <v>191</v>
      </c>
      <c r="G11" s="13" t="s">
        <v>13</v>
      </c>
      <c r="H11" s="13" t="s">
        <v>17</v>
      </c>
      <c r="I11" s="14" t="s">
        <v>18</v>
      </c>
    </row>
    <row r="12" spans="2:9" ht="15" customHeight="1" x14ac:dyDescent="0.35">
      <c r="B12" s="48" t="s">
        <v>189</v>
      </c>
      <c r="C12" s="11" t="s">
        <v>190</v>
      </c>
      <c r="D12" s="5" t="s">
        <v>16</v>
      </c>
      <c r="E12" s="79">
        <v>0</v>
      </c>
      <c r="F12" s="11" t="s">
        <v>191</v>
      </c>
      <c r="G12" s="11" t="s">
        <v>13</v>
      </c>
      <c r="H12" s="11" t="s">
        <v>19</v>
      </c>
      <c r="I12" s="12" t="s">
        <v>20</v>
      </c>
    </row>
    <row r="13" spans="2:9" ht="5.15" customHeight="1" x14ac:dyDescent="0.35">
      <c r="B13" s="49"/>
      <c r="E13" s="50"/>
      <c r="F13" s="13"/>
      <c r="G13" s="13"/>
      <c r="H13" s="13"/>
      <c r="I13" s="49"/>
    </row>
    <row r="14" spans="2:9" ht="15" customHeight="1" x14ac:dyDescent="0.35">
      <c r="B14" s="41" t="s">
        <v>413</v>
      </c>
      <c r="C14" s="9" t="s">
        <v>192</v>
      </c>
      <c r="D14" s="7" t="s">
        <v>11</v>
      </c>
      <c r="E14" s="78">
        <v>0</v>
      </c>
      <c r="F14" s="9" t="s">
        <v>193</v>
      </c>
      <c r="G14" s="9" t="s">
        <v>13</v>
      </c>
      <c r="H14" s="9" t="s">
        <v>14</v>
      </c>
      <c r="I14" s="10" t="s">
        <v>15</v>
      </c>
    </row>
    <row r="15" spans="2:9" ht="15" customHeight="1" x14ac:dyDescent="0.35">
      <c r="B15" s="46" t="s">
        <v>413</v>
      </c>
      <c r="C15" s="13" t="s">
        <v>192</v>
      </c>
      <c r="D15" s="2" t="s">
        <v>16</v>
      </c>
      <c r="E15" s="80">
        <v>1.0689</v>
      </c>
      <c r="F15" s="13" t="s">
        <v>193</v>
      </c>
      <c r="G15" s="13" t="s">
        <v>13</v>
      </c>
      <c r="H15" s="13" t="s">
        <v>17</v>
      </c>
      <c r="I15" s="14" t="s">
        <v>18</v>
      </c>
    </row>
    <row r="16" spans="2:9" ht="15" customHeight="1" x14ac:dyDescent="0.35">
      <c r="B16" s="48" t="s">
        <v>413</v>
      </c>
      <c r="C16" s="11" t="s">
        <v>192</v>
      </c>
      <c r="D16" s="5" t="s">
        <v>16</v>
      </c>
      <c r="E16" s="79">
        <v>0</v>
      </c>
      <c r="F16" s="11" t="s">
        <v>193</v>
      </c>
      <c r="G16" s="11" t="s">
        <v>13</v>
      </c>
      <c r="H16" s="11" t="s">
        <v>19</v>
      </c>
      <c r="I16" s="12" t="s">
        <v>20</v>
      </c>
    </row>
    <row r="17" spans="2:9" ht="12.75" customHeight="1" x14ac:dyDescent="0.35">
      <c r="E17" s="6"/>
    </row>
    <row r="18" spans="2:9" x14ac:dyDescent="0.35">
      <c r="B18" s="4" t="s">
        <v>213</v>
      </c>
      <c r="C18" s="27"/>
      <c r="E18" s="6"/>
    </row>
    <row r="19" spans="2:9" ht="45" customHeight="1" x14ac:dyDescent="0.35">
      <c r="B19" s="102"/>
      <c r="C19" s="103"/>
      <c r="D19" s="105"/>
      <c r="E19" s="97" t="s">
        <v>152</v>
      </c>
      <c r="F19" s="97" t="s">
        <v>153</v>
      </c>
      <c r="G19" s="97" t="s">
        <v>154</v>
      </c>
      <c r="H19" s="97" t="s">
        <v>155</v>
      </c>
      <c r="I19" s="98" t="s">
        <v>156</v>
      </c>
    </row>
    <row r="20" spans="2:9" ht="12.75" customHeight="1" x14ac:dyDescent="0.35">
      <c r="B20" s="205" t="s">
        <v>157</v>
      </c>
      <c r="C20" s="206"/>
      <c r="D20" s="210"/>
      <c r="E20" s="9"/>
      <c r="F20" s="18" t="s">
        <v>158</v>
      </c>
      <c r="G20" s="18"/>
      <c r="H20" s="18"/>
      <c r="I20" s="18"/>
    </row>
    <row r="21" spans="2:9" ht="12.75" customHeight="1" x14ac:dyDescent="0.35">
      <c r="B21" s="199" t="s">
        <v>160</v>
      </c>
      <c r="C21" s="200"/>
      <c r="D21" s="211"/>
      <c r="E21" s="11"/>
      <c r="F21" s="20" t="s">
        <v>158</v>
      </c>
      <c r="G21" s="20"/>
      <c r="H21" s="20"/>
      <c r="I21" s="20"/>
    </row>
    <row r="22" spans="2:9" x14ac:dyDescent="0.35"/>
  </sheetData>
  <sheetProtection algorithmName="SHA-512" hashValue="6Q7CEQVDJM0P/4GHA/g58ATfF9KiUnu5/jhXQGKoS5ekyveXn0gtfaQ2S6w4abGs/hIKKmDvCU/oD9+u+q2q8w==" saltValue="xz/Id5fopoNUQKmodA1vEg==" spinCount="100000" sheet="1" objects="1" scenarios="1"/>
  <mergeCells count="3">
    <mergeCell ref="B20:D20"/>
    <mergeCell ref="B21:D21"/>
    <mergeCell ref="G4:G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J33"/>
  <sheetViews>
    <sheetView showGridLines="0" zoomScaleNormal="100" workbookViewId="0">
      <selection activeCell="J2" sqref="J2"/>
    </sheetView>
  </sheetViews>
  <sheetFormatPr defaultColWidth="0" defaultRowHeight="14.5" zeroHeight="1" x14ac:dyDescent="0.35"/>
  <cols>
    <col min="1" max="1" width="1.1796875" customWidth="1"/>
    <col min="2" max="2" width="23.7265625" style="1" customWidth="1"/>
    <col min="3" max="3" width="12.453125" style="13" customWidth="1"/>
    <col min="4" max="4" width="8.7265625" style="2" customWidth="1"/>
    <col min="5" max="5" width="10.453125" style="3" customWidth="1"/>
    <col min="6" max="6" width="14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9.1796875" hidden="1" customWidth="1"/>
    <col min="12" max="16384" width="9.1796875" hidden="1"/>
  </cols>
  <sheetData>
    <row r="1" spans="2:9" x14ac:dyDescent="0.35">
      <c r="B1" s="38" t="str">
        <f>ANGLIAN!B1</f>
        <v>2026/27</v>
      </c>
      <c r="C1" s="106"/>
      <c r="D1" s="29"/>
      <c r="E1" s="30"/>
      <c r="F1" s="29"/>
      <c r="G1" s="29"/>
      <c r="H1" s="29"/>
      <c r="I1" s="31" t="s">
        <v>194</v>
      </c>
    </row>
    <row r="2" spans="2:9" x14ac:dyDescent="0.35">
      <c r="B2" s="4" t="s">
        <v>1</v>
      </c>
      <c r="C2" s="27"/>
    </row>
    <row r="3" spans="2:9" ht="42" customHeight="1" x14ac:dyDescent="0.35">
      <c r="B3" s="90" t="s">
        <v>2</v>
      </c>
      <c r="C3" s="91"/>
      <c r="D3" s="91" t="s">
        <v>3</v>
      </c>
      <c r="E3" s="92" t="s">
        <v>4</v>
      </c>
      <c r="F3" s="91" t="s">
        <v>5</v>
      </c>
      <c r="G3" s="91" t="s">
        <v>6</v>
      </c>
      <c r="H3" s="91" t="s">
        <v>7</v>
      </c>
      <c r="I3" s="93" t="s">
        <v>8</v>
      </c>
    </row>
    <row r="4" spans="2:9" ht="15" customHeight="1" x14ac:dyDescent="0.35">
      <c r="B4" s="77" t="s">
        <v>201</v>
      </c>
      <c r="C4" s="23"/>
      <c r="D4" s="23" t="s">
        <v>11</v>
      </c>
      <c r="E4" s="78">
        <v>25</v>
      </c>
      <c r="F4" s="13" t="s">
        <v>33</v>
      </c>
      <c r="G4" s="212" t="s">
        <v>183</v>
      </c>
      <c r="H4" s="9" t="s">
        <v>184</v>
      </c>
      <c r="I4" s="81" t="s">
        <v>185</v>
      </c>
    </row>
    <row r="5" spans="2:9" ht="15" customHeight="1" x14ac:dyDescent="0.35">
      <c r="B5" s="74" t="s">
        <v>202</v>
      </c>
      <c r="C5" s="25"/>
      <c r="D5" s="25" t="s">
        <v>11</v>
      </c>
      <c r="E5" s="50">
        <v>41.7</v>
      </c>
      <c r="F5" s="13" t="s">
        <v>33</v>
      </c>
      <c r="G5" s="213"/>
      <c r="H5" s="13" t="s">
        <v>184</v>
      </c>
      <c r="I5" s="82" t="s">
        <v>185</v>
      </c>
    </row>
    <row r="6" spans="2:9" ht="15" customHeight="1" x14ac:dyDescent="0.35">
      <c r="B6" s="74" t="s">
        <v>203</v>
      </c>
      <c r="C6" s="25"/>
      <c r="D6" s="25" t="s">
        <v>11</v>
      </c>
      <c r="E6" s="50">
        <v>208.33</v>
      </c>
      <c r="F6" s="13" t="s">
        <v>33</v>
      </c>
      <c r="G6" s="213"/>
      <c r="H6" s="13" t="s">
        <v>184</v>
      </c>
      <c r="I6" s="82" t="s">
        <v>185</v>
      </c>
    </row>
    <row r="7" spans="2:9" ht="15" customHeight="1" x14ac:dyDescent="0.35">
      <c r="B7" s="75" t="s">
        <v>204</v>
      </c>
      <c r="C7" s="24"/>
      <c r="D7" s="24" t="s">
        <v>11</v>
      </c>
      <c r="E7" s="79">
        <v>625</v>
      </c>
      <c r="F7" s="11" t="s">
        <v>33</v>
      </c>
      <c r="G7" s="214"/>
      <c r="H7" s="11" t="s">
        <v>184</v>
      </c>
      <c r="I7" s="83" t="s">
        <v>185</v>
      </c>
    </row>
    <row r="8" spans="2:9" ht="5.15" customHeight="1" x14ac:dyDescent="0.35">
      <c r="B8" s="56"/>
      <c r="D8" s="13"/>
      <c r="E8" s="50"/>
      <c r="F8" s="13"/>
      <c r="I8" s="49"/>
    </row>
    <row r="9" spans="2:9" ht="15" customHeight="1" x14ac:dyDescent="0.35">
      <c r="B9" s="84" t="s">
        <v>195</v>
      </c>
      <c r="C9" s="9" t="s">
        <v>10</v>
      </c>
      <c r="D9" s="9" t="s">
        <v>11</v>
      </c>
      <c r="E9" s="78">
        <v>0</v>
      </c>
      <c r="F9" s="9" t="s">
        <v>196</v>
      </c>
      <c r="G9" s="9" t="s">
        <v>13</v>
      </c>
      <c r="H9" s="9" t="s">
        <v>14</v>
      </c>
      <c r="I9" s="10" t="s">
        <v>15</v>
      </c>
    </row>
    <row r="10" spans="2:9" ht="15" customHeight="1" x14ac:dyDescent="0.35">
      <c r="B10" s="85" t="s">
        <v>195</v>
      </c>
      <c r="C10" s="13" t="s">
        <v>10</v>
      </c>
      <c r="D10" s="13" t="s">
        <v>16</v>
      </c>
      <c r="E10" s="80">
        <v>2.0152999999999999</v>
      </c>
      <c r="F10" s="13" t="s">
        <v>196</v>
      </c>
      <c r="G10" s="13" t="s">
        <v>13</v>
      </c>
      <c r="H10" s="13" t="s">
        <v>17</v>
      </c>
      <c r="I10" s="14" t="s">
        <v>18</v>
      </c>
    </row>
    <row r="11" spans="2:9" ht="15" customHeight="1" x14ac:dyDescent="0.35">
      <c r="B11" s="76" t="s">
        <v>195</v>
      </c>
      <c r="C11" s="11" t="s">
        <v>10</v>
      </c>
      <c r="D11" s="11" t="s">
        <v>16</v>
      </c>
      <c r="E11" s="79">
        <v>0</v>
      </c>
      <c r="F11" s="11" t="s">
        <v>196</v>
      </c>
      <c r="G11" s="11" t="s">
        <v>13</v>
      </c>
      <c r="H11" s="11" t="s">
        <v>19</v>
      </c>
      <c r="I11" s="12" t="s">
        <v>20</v>
      </c>
    </row>
    <row r="12" spans="2:9" ht="5.25" customHeight="1" x14ac:dyDescent="0.35">
      <c r="B12" s="56"/>
      <c r="D12" s="13"/>
      <c r="E12" s="50"/>
      <c r="F12" s="13"/>
      <c r="G12" s="13"/>
      <c r="H12" s="13"/>
      <c r="I12" s="49"/>
    </row>
    <row r="13" spans="2:9" ht="15" customHeight="1" x14ac:dyDescent="0.35">
      <c r="B13" s="84" t="s">
        <v>412</v>
      </c>
      <c r="C13" s="9" t="s">
        <v>166</v>
      </c>
      <c r="D13" s="9" t="s">
        <v>11</v>
      </c>
      <c r="E13" s="78">
        <v>0</v>
      </c>
      <c r="F13" s="9" t="s">
        <v>387</v>
      </c>
      <c r="G13" s="9" t="s">
        <v>13</v>
      </c>
      <c r="H13" s="9" t="s">
        <v>14</v>
      </c>
      <c r="I13" s="10" t="s">
        <v>15</v>
      </c>
    </row>
    <row r="14" spans="2:9" ht="15" customHeight="1" x14ac:dyDescent="0.35">
      <c r="B14" s="85" t="s">
        <v>412</v>
      </c>
      <c r="C14" s="13" t="s">
        <v>166</v>
      </c>
      <c r="D14" s="13" t="s">
        <v>16</v>
      </c>
      <c r="E14" s="80">
        <f>E10</f>
        <v>2.0152999999999999</v>
      </c>
      <c r="F14" s="13" t="s">
        <v>387</v>
      </c>
      <c r="G14" s="13" t="s">
        <v>13</v>
      </c>
      <c r="H14" s="13" t="s">
        <v>17</v>
      </c>
      <c r="I14" s="14" t="s">
        <v>18</v>
      </c>
    </row>
    <row r="15" spans="2:9" ht="15" customHeight="1" x14ac:dyDescent="0.35">
      <c r="B15" s="76" t="s">
        <v>412</v>
      </c>
      <c r="C15" s="11" t="s">
        <v>166</v>
      </c>
      <c r="D15" s="11" t="s">
        <v>16</v>
      </c>
      <c r="E15" s="79">
        <v>0</v>
      </c>
      <c r="F15" s="11" t="s">
        <v>387</v>
      </c>
      <c r="G15" s="11" t="s">
        <v>13</v>
      </c>
      <c r="H15" s="11" t="s">
        <v>19</v>
      </c>
      <c r="I15" s="12" t="s">
        <v>20</v>
      </c>
    </row>
    <row r="16" spans="2:9" ht="5.15" customHeight="1" x14ac:dyDescent="0.35">
      <c r="B16" s="56"/>
      <c r="D16" s="13"/>
      <c r="E16" s="50"/>
      <c r="F16" s="13"/>
      <c r="G16" s="13"/>
      <c r="H16" s="13"/>
      <c r="I16" s="49"/>
    </row>
    <row r="17" spans="2:9" ht="15" customHeight="1" x14ac:dyDescent="0.35">
      <c r="B17" s="84" t="s">
        <v>409</v>
      </c>
      <c r="C17" s="9" t="s">
        <v>406</v>
      </c>
      <c r="D17" s="9" t="s">
        <v>11</v>
      </c>
      <c r="E17" s="78">
        <v>1007.4</v>
      </c>
      <c r="F17" s="9" t="s">
        <v>197</v>
      </c>
      <c r="G17" s="9" t="s">
        <v>13</v>
      </c>
      <c r="H17" s="9" t="s">
        <v>14</v>
      </c>
      <c r="I17" s="10" t="s">
        <v>15</v>
      </c>
    </row>
    <row r="18" spans="2:9" ht="15" customHeight="1" x14ac:dyDescent="0.35">
      <c r="B18" s="85" t="s">
        <v>409</v>
      </c>
      <c r="C18" s="13" t="s">
        <v>406</v>
      </c>
      <c r="D18" s="13" t="s">
        <v>16</v>
      </c>
      <c r="E18" s="80">
        <v>1.9951000000000001</v>
      </c>
      <c r="F18" s="13" t="s">
        <v>197</v>
      </c>
      <c r="G18" s="13" t="s">
        <v>13</v>
      </c>
      <c r="H18" s="13" t="s">
        <v>17</v>
      </c>
      <c r="I18" s="14" t="s">
        <v>18</v>
      </c>
    </row>
    <row r="19" spans="2:9" ht="15" customHeight="1" x14ac:dyDescent="0.35">
      <c r="B19" s="76" t="s">
        <v>409</v>
      </c>
      <c r="C19" s="11" t="s">
        <v>406</v>
      </c>
      <c r="D19" s="11" t="s">
        <v>16</v>
      </c>
      <c r="E19" s="79">
        <v>0</v>
      </c>
      <c r="F19" s="11" t="s">
        <v>197</v>
      </c>
      <c r="G19" s="11" t="s">
        <v>13</v>
      </c>
      <c r="H19" s="11" t="s">
        <v>19</v>
      </c>
      <c r="I19" s="12" t="s">
        <v>20</v>
      </c>
    </row>
    <row r="20" spans="2:9" ht="5.15" customHeight="1" x14ac:dyDescent="0.35">
      <c r="B20" s="56"/>
      <c r="D20" s="13"/>
      <c r="E20" s="50"/>
      <c r="F20" s="13"/>
      <c r="G20" s="13"/>
      <c r="H20" s="13"/>
      <c r="I20" s="49"/>
    </row>
    <row r="21" spans="2:9" ht="15" customHeight="1" x14ac:dyDescent="0.35">
      <c r="B21" s="84" t="s">
        <v>410</v>
      </c>
      <c r="C21" s="9" t="s">
        <v>407</v>
      </c>
      <c r="D21" s="9" t="s">
        <v>11</v>
      </c>
      <c r="E21" s="78">
        <v>17129.45</v>
      </c>
      <c r="F21" s="9" t="s">
        <v>198</v>
      </c>
      <c r="G21" s="9" t="s">
        <v>13</v>
      </c>
      <c r="H21" s="9" t="s">
        <v>14</v>
      </c>
      <c r="I21" s="10" t="s">
        <v>15</v>
      </c>
    </row>
    <row r="22" spans="2:9" ht="15" customHeight="1" x14ac:dyDescent="0.35">
      <c r="B22" s="85" t="s">
        <v>410</v>
      </c>
      <c r="C22" s="13" t="s">
        <v>407</v>
      </c>
      <c r="D22" s="13" t="s">
        <v>16</v>
      </c>
      <c r="E22" s="80">
        <v>1.8339000000000001</v>
      </c>
      <c r="F22" s="13" t="s">
        <v>198</v>
      </c>
      <c r="G22" s="13" t="s">
        <v>13</v>
      </c>
      <c r="H22" s="13" t="s">
        <v>17</v>
      </c>
      <c r="I22" s="14" t="s">
        <v>18</v>
      </c>
    </row>
    <row r="23" spans="2:9" ht="15" customHeight="1" x14ac:dyDescent="0.35">
      <c r="B23" s="76" t="s">
        <v>410</v>
      </c>
      <c r="C23" s="11" t="s">
        <v>407</v>
      </c>
      <c r="D23" s="11" t="s">
        <v>16</v>
      </c>
      <c r="E23" s="79">
        <v>0</v>
      </c>
      <c r="F23" s="11" t="s">
        <v>198</v>
      </c>
      <c r="G23" s="11" t="s">
        <v>13</v>
      </c>
      <c r="H23" s="11" t="s">
        <v>19</v>
      </c>
      <c r="I23" s="12" t="s">
        <v>20</v>
      </c>
    </row>
    <row r="24" spans="2:9" ht="5.15" customHeight="1" x14ac:dyDescent="0.35">
      <c r="B24" s="56"/>
      <c r="D24" s="13"/>
      <c r="E24" s="50"/>
      <c r="F24" s="13"/>
      <c r="G24" s="13"/>
      <c r="H24" s="13"/>
      <c r="I24" s="49"/>
    </row>
    <row r="25" spans="2:9" ht="15" customHeight="1" x14ac:dyDescent="0.35">
      <c r="B25" s="84" t="s">
        <v>411</v>
      </c>
      <c r="C25" s="9" t="s">
        <v>408</v>
      </c>
      <c r="D25" s="9" t="s">
        <v>11</v>
      </c>
      <c r="E25" s="78">
        <v>37284.75</v>
      </c>
      <c r="F25" s="9" t="s">
        <v>199</v>
      </c>
      <c r="G25" s="9" t="s">
        <v>13</v>
      </c>
      <c r="H25" s="9" t="s">
        <v>14</v>
      </c>
      <c r="I25" s="10" t="s">
        <v>15</v>
      </c>
    </row>
    <row r="26" spans="2:9" ht="15" customHeight="1" x14ac:dyDescent="0.35">
      <c r="B26" s="85" t="s">
        <v>411</v>
      </c>
      <c r="C26" s="13" t="s">
        <v>408</v>
      </c>
      <c r="D26" s="13" t="s">
        <v>16</v>
      </c>
      <c r="E26" s="80">
        <v>1.7533000000000001</v>
      </c>
      <c r="F26" s="13" t="s">
        <v>199</v>
      </c>
      <c r="G26" s="13" t="s">
        <v>13</v>
      </c>
      <c r="H26" s="13" t="s">
        <v>17</v>
      </c>
      <c r="I26" s="14" t="s">
        <v>18</v>
      </c>
    </row>
    <row r="27" spans="2:9" ht="15" customHeight="1" x14ac:dyDescent="0.35">
      <c r="B27" s="76" t="s">
        <v>411</v>
      </c>
      <c r="C27" s="11" t="s">
        <v>408</v>
      </c>
      <c r="D27" s="11" t="s">
        <v>16</v>
      </c>
      <c r="E27" s="79">
        <v>0</v>
      </c>
      <c r="F27" s="11" t="s">
        <v>199</v>
      </c>
      <c r="G27" s="11" t="s">
        <v>13</v>
      </c>
      <c r="H27" s="11" t="s">
        <v>19</v>
      </c>
      <c r="I27" s="12" t="s">
        <v>20</v>
      </c>
    </row>
    <row r="28" spans="2:9" ht="12.75" customHeight="1" x14ac:dyDescent="0.35">
      <c r="E28" s="6"/>
    </row>
    <row r="29" spans="2:9" x14ac:dyDescent="0.35">
      <c r="B29" s="4" t="s">
        <v>213</v>
      </c>
      <c r="C29" s="27"/>
      <c r="E29" s="6"/>
    </row>
    <row r="30" spans="2:9" ht="36.75" customHeight="1" x14ac:dyDescent="0.35">
      <c r="B30" s="94"/>
      <c r="C30" s="95"/>
      <c r="D30" s="96"/>
      <c r="E30" s="97" t="s">
        <v>152</v>
      </c>
      <c r="F30" s="97" t="s">
        <v>153</v>
      </c>
      <c r="G30" s="97" t="s">
        <v>154</v>
      </c>
      <c r="H30" s="97" t="s">
        <v>155</v>
      </c>
      <c r="I30" s="98" t="s">
        <v>156</v>
      </c>
    </row>
    <row r="31" spans="2:9" ht="12.75" customHeight="1" x14ac:dyDescent="0.35">
      <c r="B31" s="205" t="s">
        <v>157</v>
      </c>
      <c r="C31" s="206"/>
      <c r="D31" s="210"/>
      <c r="E31" s="9"/>
      <c r="F31" s="18" t="s">
        <v>158</v>
      </c>
      <c r="G31" s="18"/>
      <c r="H31" s="18"/>
      <c r="I31" s="18"/>
    </row>
    <row r="32" spans="2:9" ht="12.75" customHeight="1" x14ac:dyDescent="0.35">
      <c r="B32" s="199" t="s">
        <v>160</v>
      </c>
      <c r="C32" s="200"/>
      <c r="D32" s="211"/>
      <c r="E32" s="11"/>
      <c r="F32" s="20" t="s">
        <v>158</v>
      </c>
      <c r="G32" s="20"/>
      <c r="H32" s="20"/>
      <c r="I32" s="20"/>
    </row>
    <row r="33" ht="12.75" customHeight="1" x14ac:dyDescent="0.35"/>
  </sheetData>
  <sheetProtection algorithmName="SHA-512" hashValue="xt3cVEs2tAr5U9xwb+nJlIHsNbJhrNeH3yjdTGtyjfOn7ouvXqkF4iGAAcndZXYJ19JdL7o6AOrjGjPNba0jiw==" saltValue="HasHHhJJYB/wogExfnv1eg==" spinCount="100000" sheet="1" objects="1" scenarios="1"/>
  <mergeCells count="3">
    <mergeCell ref="B31:D31"/>
    <mergeCell ref="B32:D32"/>
    <mergeCell ref="G4:G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04F0-0786-4167-B6BC-337F4665B759}">
  <sheetPr>
    <tabColor theme="8" tint="0.39997558519241921"/>
    <pageSetUpPr fitToPage="1"/>
  </sheetPr>
  <dimension ref="B1:I154"/>
  <sheetViews>
    <sheetView showGridLines="0" zoomScaleNormal="100" workbookViewId="0">
      <selection activeCell="F1" sqref="F1"/>
    </sheetView>
  </sheetViews>
  <sheetFormatPr defaultColWidth="0" defaultRowHeight="14.5" zeroHeight="1" x14ac:dyDescent="0.35"/>
  <cols>
    <col min="1" max="1" width="1.1796875" customWidth="1"/>
    <col min="2" max="2" width="35.1796875" style="109" customWidth="1"/>
    <col min="3" max="3" width="75.1796875" style="118" customWidth="1"/>
    <col min="4" max="4" width="13.54296875" style="124" customWidth="1"/>
    <col min="5" max="5" width="15.26953125" style="109" customWidth="1"/>
    <col min="6" max="6" width="4" style="110" customWidth="1"/>
    <col min="7" max="7" width="10.453125" style="145" hidden="1" customWidth="1"/>
    <col min="8" max="8" width="16" style="110" hidden="1" customWidth="1"/>
    <col min="9" max="9" width="1.1796875" hidden="1" customWidth="1"/>
  </cols>
  <sheetData>
    <row r="1" spans="2:8" x14ac:dyDescent="0.35">
      <c r="B1" s="177" t="str">
        <f>ANGLIAN!B1</f>
        <v>2026/27</v>
      </c>
      <c r="C1" s="106"/>
      <c r="D1" s="30"/>
      <c r="E1" s="180" t="s">
        <v>227</v>
      </c>
      <c r="F1"/>
      <c r="G1"/>
      <c r="H1"/>
    </row>
    <row r="2" spans="2:8" x14ac:dyDescent="0.35">
      <c r="B2" s="183" t="s">
        <v>228</v>
      </c>
      <c r="C2" s="108"/>
      <c r="D2" s="111"/>
      <c r="F2"/>
      <c r="G2"/>
      <c r="H2"/>
    </row>
    <row r="3" spans="2:8" ht="42" customHeight="1" x14ac:dyDescent="0.35">
      <c r="B3" s="112" t="s">
        <v>229</v>
      </c>
      <c r="C3" s="138" t="s">
        <v>2</v>
      </c>
      <c r="D3" s="113" t="s">
        <v>4</v>
      </c>
      <c r="E3" s="114" t="s">
        <v>232</v>
      </c>
      <c r="F3"/>
      <c r="G3"/>
      <c r="H3"/>
    </row>
    <row r="4" spans="2:8" x14ac:dyDescent="0.35">
      <c r="B4" s="215" t="s">
        <v>230</v>
      </c>
      <c r="C4" s="150" t="s">
        <v>231</v>
      </c>
      <c r="D4" s="161">
        <v>132</v>
      </c>
      <c r="E4" s="224" t="s">
        <v>233</v>
      </c>
      <c r="F4"/>
      <c r="G4"/>
      <c r="H4"/>
    </row>
    <row r="5" spans="2:8" x14ac:dyDescent="0.35">
      <c r="B5" s="216"/>
      <c r="C5" s="118" t="s">
        <v>234</v>
      </c>
      <c r="D5" s="119">
        <v>672</v>
      </c>
      <c r="E5" s="225"/>
      <c r="F5"/>
      <c r="G5"/>
      <c r="H5"/>
    </row>
    <row r="6" spans="2:8" x14ac:dyDescent="0.35">
      <c r="B6" s="217"/>
      <c r="C6" s="159" t="s">
        <v>235</v>
      </c>
      <c r="D6" s="149" t="s">
        <v>244</v>
      </c>
      <c r="E6" s="226"/>
      <c r="F6"/>
      <c r="G6"/>
      <c r="H6"/>
    </row>
    <row r="7" spans="2:8" ht="5.15" customHeight="1" x14ac:dyDescent="0.35">
      <c r="B7" s="124"/>
      <c r="C7" s="124"/>
      <c r="D7" s="119"/>
      <c r="E7" s="125"/>
      <c r="F7"/>
      <c r="G7"/>
      <c r="H7"/>
    </row>
    <row r="8" spans="2:8" ht="18.75" customHeight="1" x14ac:dyDescent="0.35">
      <c r="B8" s="218" t="s">
        <v>230</v>
      </c>
      <c r="C8" s="126" t="s">
        <v>231</v>
      </c>
      <c r="D8" s="116">
        <v>132</v>
      </c>
      <c r="E8" s="224" t="s">
        <v>233</v>
      </c>
      <c r="F8"/>
      <c r="G8"/>
      <c r="H8"/>
    </row>
    <row r="9" spans="2:8" x14ac:dyDescent="0.35">
      <c r="B9" s="219"/>
      <c r="C9" s="153" t="s">
        <v>234</v>
      </c>
      <c r="D9" s="147">
        <v>672</v>
      </c>
      <c r="E9" s="225"/>
      <c r="F9"/>
      <c r="G9"/>
      <c r="H9"/>
    </row>
    <row r="10" spans="2:8" x14ac:dyDescent="0.35">
      <c r="B10" s="220"/>
      <c r="C10" s="162" t="s">
        <v>235</v>
      </c>
      <c r="D10" s="163" t="s">
        <v>244</v>
      </c>
      <c r="E10" s="226"/>
      <c r="F10"/>
      <c r="G10"/>
      <c r="H10"/>
    </row>
    <row r="11" spans="2:8" ht="5.25" customHeight="1" x14ac:dyDescent="0.35">
      <c r="B11" s="124"/>
      <c r="C11" s="164"/>
      <c r="D11" s="158"/>
      <c r="E11" s="125"/>
      <c r="F11"/>
      <c r="G11"/>
      <c r="H11"/>
    </row>
    <row r="12" spans="2:8" ht="24" x14ac:dyDescent="0.35">
      <c r="B12" s="215" t="s">
        <v>236</v>
      </c>
      <c r="C12" s="150" t="s">
        <v>240</v>
      </c>
      <c r="D12" s="151">
        <v>132</v>
      </c>
      <c r="E12" s="117" t="s">
        <v>256</v>
      </c>
      <c r="F12"/>
      <c r="G12"/>
      <c r="H12"/>
    </row>
    <row r="13" spans="2:8" x14ac:dyDescent="0.35">
      <c r="B13" s="216"/>
      <c r="C13" s="154" t="s">
        <v>241</v>
      </c>
      <c r="D13" s="158">
        <v>388</v>
      </c>
      <c r="E13" s="120"/>
      <c r="F13"/>
      <c r="G13"/>
      <c r="H13"/>
    </row>
    <row r="14" spans="2:8" x14ac:dyDescent="0.35">
      <c r="B14" s="216"/>
      <c r="C14" s="146" t="s">
        <v>242</v>
      </c>
      <c r="D14" s="152">
        <v>630</v>
      </c>
      <c r="E14" s="120"/>
      <c r="F14"/>
      <c r="G14"/>
      <c r="H14"/>
    </row>
    <row r="15" spans="2:8" x14ac:dyDescent="0.35">
      <c r="B15" s="217"/>
      <c r="C15" s="165" t="s">
        <v>243</v>
      </c>
      <c r="D15" s="163" t="s">
        <v>244</v>
      </c>
      <c r="E15" s="123"/>
      <c r="F15"/>
      <c r="G15"/>
      <c r="H15"/>
    </row>
    <row r="16" spans="2:8" ht="4.5" customHeight="1" x14ac:dyDescent="0.35">
      <c r="B16" s="124"/>
      <c r="C16" s="164"/>
      <c r="D16" s="158"/>
      <c r="E16" s="125"/>
      <c r="F16"/>
      <c r="G16"/>
      <c r="H16"/>
    </row>
    <row r="17" spans="2:8" x14ac:dyDescent="0.35">
      <c r="B17" s="215" t="s">
        <v>237</v>
      </c>
      <c r="C17" s="160" t="s">
        <v>245</v>
      </c>
      <c r="D17" s="151">
        <v>446</v>
      </c>
      <c r="E17" s="227" t="s">
        <v>257</v>
      </c>
      <c r="F17"/>
      <c r="G17"/>
      <c r="H17"/>
    </row>
    <row r="18" spans="2:8" x14ac:dyDescent="0.35">
      <c r="B18" s="216"/>
      <c r="C18" s="164" t="s">
        <v>246</v>
      </c>
      <c r="D18" s="158">
        <v>952</v>
      </c>
      <c r="E18" s="228"/>
      <c r="F18"/>
      <c r="G18"/>
      <c r="H18"/>
    </row>
    <row r="19" spans="2:8" x14ac:dyDescent="0.35">
      <c r="B19" s="216"/>
      <c r="C19" s="153" t="s">
        <v>247</v>
      </c>
      <c r="D19" s="152">
        <v>1653</v>
      </c>
      <c r="E19" s="228"/>
      <c r="F19"/>
      <c r="G19"/>
      <c r="H19"/>
    </row>
    <row r="20" spans="2:8" x14ac:dyDescent="0.35">
      <c r="B20" s="216"/>
      <c r="C20" s="164" t="s">
        <v>248</v>
      </c>
      <c r="D20" s="158">
        <v>2342</v>
      </c>
      <c r="E20" s="228"/>
      <c r="F20"/>
      <c r="G20"/>
      <c r="H20"/>
    </row>
    <row r="21" spans="2:8" x14ac:dyDescent="0.35">
      <c r="B21" s="217"/>
      <c r="C21" s="148" t="s">
        <v>249</v>
      </c>
      <c r="D21" s="149" t="s">
        <v>244</v>
      </c>
      <c r="E21" s="229"/>
      <c r="F21"/>
      <c r="G21"/>
      <c r="H21"/>
    </row>
    <row r="22" spans="2:8" ht="4.5" customHeight="1" x14ac:dyDescent="0.35">
      <c r="B22" s="124"/>
      <c r="C22" s="164"/>
      <c r="D22" s="158"/>
      <c r="E22" s="125"/>
      <c r="F22"/>
      <c r="G22"/>
      <c r="H22"/>
    </row>
    <row r="23" spans="2:8" x14ac:dyDescent="0.35">
      <c r="B23" s="215" t="s">
        <v>238</v>
      </c>
      <c r="C23" s="156" t="s">
        <v>250</v>
      </c>
      <c r="D23" s="157" t="s">
        <v>244</v>
      </c>
      <c r="E23" s="227" t="s">
        <v>258</v>
      </c>
      <c r="F23"/>
      <c r="G23"/>
      <c r="H23"/>
    </row>
    <row r="24" spans="2:8" x14ac:dyDescent="0.35">
      <c r="B24" s="216"/>
      <c r="C24" s="146" t="s">
        <v>251</v>
      </c>
      <c r="D24" s="155" t="s">
        <v>244</v>
      </c>
      <c r="E24" s="228"/>
      <c r="F24"/>
      <c r="G24"/>
      <c r="H24"/>
    </row>
    <row r="25" spans="2:8" x14ac:dyDescent="0.35">
      <c r="B25" s="217"/>
      <c r="C25" s="165" t="s">
        <v>252</v>
      </c>
      <c r="D25" s="163" t="s">
        <v>244</v>
      </c>
      <c r="E25" s="229"/>
      <c r="F25"/>
      <c r="G25"/>
      <c r="H25"/>
    </row>
    <row r="26" spans="2:8" ht="4.5" customHeight="1" x14ac:dyDescent="0.35">
      <c r="B26" s="124"/>
      <c r="C26" s="164"/>
      <c r="D26" s="158"/>
      <c r="E26" s="125"/>
      <c r="F26"/>
      <c r="G26"/>
      <c r="H26"/>
    </row>
    <row r="27" spans="2:8" x14ac:dyDescent="0.35">
      <c r="B27" s="129" t="s">
        <v>239</v>
      </c>
      <c r="C27" s="150" t="s">
        <v>253</v>
      </c>
      <c r="D27" s="151">
        <v>132</v>
      </c>
      <c r="E27" s="230" t="s">
        <v>259</v>
      </c>
      <c r="F27"/>
      <c r="G27"/>
      <c r="H27"/>
    </row>
    <row r="28" spans="2:8" x14ac:dyDescent="0.35">
      <c r="B28" s="131"/>
      <c r="C28" s="154" t="s">
        <v>254</v>
      </c>
      <c r="D28" s="158">
        <v>24</v>
      </c>
      <c r="E28" s="231"/>
      <c r="F28"/>
      <c r="G28"/>
      <c r="H28"/>
    </row>
    <row r="29" spans="2:8" x14ac:dyDescent="0.35">
      <c r="B29" s="132"/>
      <c r="C29" s="159" t="s">
        <v>255</v>
      </c>
      <c r="D29" s="149" t="s">
        <v>244</v>
      </c>
      <c r="E29" s="232"/>
      <c r="F29"/>
      <c r="G29"/>
      <c r="H29"/>
    </row>
    <row r="30" spans="2:8" ht="3.75" customHeight="1" x14ac:dyDescent="0.35">
      <c r="C30" s="164"/>
      <c r="D30" s="166"/>
      <c r="E30" s="110"/>
      <c r="F30"/>
      <c r="G30"/>
      <c r="H30"/>
    </row>
    <row r="31" spans="2:8" x14ac:dyDescent="0.35">
      <c r="B31" s="135" t="s">
        <v>261</v>
      </c>
      <c r="C31" s="167" t="s">
        <v>263</v>
      </c>
      <c r="D31" s="168">
        <v>464</v>
      </c>
      <c r="E31" s="137" t="s">
        <v>260</v>
      </c>
      <c r="F31"/>
      <c r="G31"/>
      <c r="H31"/>
    </row>
    <row r="32" spans="2:8" ht="3" customHeight="1" x14ac:dyDescent="0.35">
      <c r="B32" s="107"/>
      <c r="C32" s="134"/>
      <c r="D32" s="133"/>
      <c r="E32" s="110"/>
      <c r="F32"/>
      <c r="G32"/>
      <c r="H32"/>
    </row>
    <row r="33" spans="2:8" x14ac:dyDescent="0.35">
      <c r="B33" s="135" t="s">
        <v>262</v>
      </c>
      <c r="C33" s="169" t="s">
        <v>265</v>
      </c>
      <c r="D33" s="170">
        <v>264</v>
      </c>
      <c r="E33" s="137" t="s">
        <v>264</v>
      </c>
      <c r="F33"/>
      <c r="G33"/>
      <c r="H33"/>
    </row>
    <row r="34" spans="2:8" ht="7.5" customHeight="1" x14ac:dyDescent="0.35">
      <c r="B34" s="107"/>
      <c r="C34" s="134"/>
      <c r="D34" s="133"/>
      <c r="E34" s="110"/>
      <c r="F34"/>
      <c r="G34"/>
      <c r="H34"/>
    </row>
    <row r="35" spans="2:8" x14ac:dyDescent="0.35">
      <c r="B35" s="183" t="s">
        <v>266</v>
      </c>
      <c r="C35" s="108"/>
      <c r="D35" s="111"/>
      <c r="F35"/>
      <c r="G35"/>
      <c r="H35"/>
    </row>
    <row r="36" spans="2:8" ht="24" x14ac:dyDescent="0.35">
      <c r="B36" s="112" t="s">
        <v>229</v>
      </c>
      <c r="C36" s="138" t="s">
        <v>2</v>
      </c>
      <c r="D36" s="113" t="s">
        <v>4</v>
      </c>
      <c r="E36" s="114" t="s">
        <v>232</v>
      </c>
      <c r="F36"/>
      <c r="G36"/>
      <c r="H36"/>
    </row>
    <row r="37" spans="2:8" x14ac:dyDescent="0.35">
      <c r="B37" s="221" t="s">
        <v>267</v>
      </c>
      <c r="C37" s="115" t="s">
        <v>268</v>
      </c>
      <c r="D37" s="116">
        <v>24</v>
      </c>
      <c r="E37" s="230" t="s">
        <v>273</v>
      </c>
      <c r="F37"/>
      <c r="G37"/>
      <c r="H37"/>
    </row>
    <row r="38" spans="2:8" x14ac:dyDescent="0.35">
      <c r="B38" s="222"/>
      <c r="C38" s="146" t="s">
        <v>269</v>
      </c>
      <c r="D38" s="147">
        <v>132</v>
      </c>
      <c r="E38" s="231"/>
      <c r="F38"/>
      <c r="G38"/>
      <c r="H38"/>
    </row>
    <row r="39" spans="2:8" x14ac:dyDescent="0.35">
      <c r="B39" s="223"/>
      <c r="C39" s="121" t="s">
        <v>270</v>
      </c>
      <c r="D39" s="122" t="s">
        <v>244</v>
      </c>
      <c r="E39" s="232"/>
      <c r="F39"/>
      <c r="G39"/>
      <c r="H39"/>
    </row>
    <row r="40" spans="2:8" ht="6" customHeight="1" x14ac:dyDescent="0.35">
      <c r="B40" s="124"/>
      <c r="C40" s="124"/>
      <c r="D40" s="119"/>
      <c r="E40" s="125"/>
      <c r="F40"/>
      <c r="G40"/>
      <c r="H40"/>
    </row>
    <row r="41" spans="2:8" x14ac:dyDescent="0.35">
      <c r="B41" s="135" t="s">
        <v>271</v>
      </c>
      <c r="C41" s="169" t="s">
        <v>272</v>
      </c>
      <c r="D41" s="170">
        <v>24</v>
      </c>
      <c r="E41" s="137" t="s">
        <v>274</v>
      </c>
      <c r="F41"/>
      <c r="G41"/>
      <c r="H41"/>
    </row>
    <row r="42" spans="2:8" ht="8.25" customHeight="1" x14ac:dyDescent="0.35">
      <c r="B42" s="107"/>
      <c r="C42" s="108"/>
      <c r="D42" s="111"/>
      <c r="F42"/>
      <c r="G42"/>
      <c r="H42"/>
    </row>
    <row r="43" spans="2:8" x14ac:dyDescent="0.35">
      <c r="B43" s="183" t="s">
        <v>275</v>
      </c>
      <c r="C43" s="108"/>
      <c r="D43" s="111"/>
      <c r="F43"/>
      <c r="G43"/>
      <c r="H43"/>
    </row>
    <row r="44" spans="2:8" ht="24" x14ac:dyDescent="0.35">
      <c r="B44" s="112" t="s">
        <v>229</v>
      </c>
      <c r="C44" s="138" t="s">
        <v>2</v>
      </c>
      <c r="D44" s="113" t="s">
        <v>4</v>
      </c>
      <c r="E44" s="114" t="s">
        <v>232</v>
      </c>
      <c r="F44"/>
      <c r="G44"/>
      <c r="H44"/>
    </row>
    <row r="45" spans="2:8" ht="24" x14ac:dyDescent="0.35">
      <c r="B45" s="221" t="s">
        <v>275</v>
      </c>
      <c r="C45" s="115" t="s">
        <v>276</v>
      </c>
      <c r="D45" s="130">
        <v>194</v>
      </c>
      <c r="E45" s="230" t="s">
        <v>286</v>
      </c>
      <c r="F45"/>
      <c r="G45"/>
      <c r="H45"/>
    </row>
    <row r="46" spans="2:8" ht="24" x14ac:dyDescent="0.35">
      <c r="B46" s="222"/>
      <c r="C46" s="146" t="s">
        <v>277</v>
      </c>
      <c r="D46" s="152" t="s">
        <v>285</v>
      </c>
      <c r="E46" s="231"/>
      <c r="F46"/>
      <c r="G46"/>
      <c r="H46"/>
    </row>
    <row r="47" spans="2:8" x14ac:dyDescent="0.35">
      <c r="B47" s="222"/>
      <c r="C47" s="118" t="s">
        <v>278</v>
      </c>
      <c r="D47" s="128">
        <v>194</v>
      </c>
      <c r="E47" s="231"/>
      <c r="F47"/>
      <c r="G47"/>
      <c r="H47"/>
    </row>
    <row r="48" spans="2:8" x14ac:dyDescent="0.35">
      <c r="B48" s="222"/>
      <c r="C48" s="146" t="s">
        <v>279</v>
      </c>
      <c r="D48" s="152">
        <v>194</v>
      </c>
      <c r="E48" s="231"/>
      <c r="F48"/>
      <c r="G48"/>
      <c r="H48"/>
    </row>
    <row r="49" spans="2:8" x14ac:dyDescent="0.35">
      <c r="B49" s="222"/>
      <c r="C49" s="118" t="s">
        <v>280</v>
      </c>
      <c r="D49" s="128">
        <v>194</v>
      </c>
      <c r="E49" s="231"/>
      <c r="F49"/>
      <c r="G49"/>
      <c r="H49"/>
    </row>
    <row r="50" spans="2:8" x14ac:dyDescent="0.35">
      <c r="B50" s="222"/>
      <c r="C50" s="146" t="s">
        <v>281</v>
      </c>
      <c r="D50" s="152" t="s">
        <v>285</v>
      </c>
      <c r="E50" s="231"/>
      <c r="F50"/>
      <c r="G50"/>
      <c r="H50"/>
    </row>
    <row r="51" spans="2:8" x14ac:dyDescent="0.35">
      <c r="B51" s="222"/>
      <c r="C51" s="118" t="s">
        <v>282</v>
      </c>
      <c r="D51" s="128">
        <v>401</v>
      </c>
      <c r="E51" s="231"/>
      <c r="F51"/>
      <c r="G51"/>
      <c r="H51"/>
    </row>
    <row r="52" spans="2:8" x14ac:dyDescent="0.35">
      <c r="B52" s="222"/>
      <c r="C52" s="146" t="s">
        <v>283</v>
      </c>
      <c r="D52" s="152">
        <v>401</v>
      </c>
      <c r="E52" s="231"/>
      <c r="F52"/>
      <c r="G52"/>
      <c r="H52"/>
    </row>
    <row r="53" spans="2:8" x14ac:dyDescent="0.35">
      <c r="B53" s="223"/>
      <c r="C53" s="121" t="s">
        <v>284</v>
      </c>
      <c r="D53" s="122">
        <v>401</v>
      </c>
      <c r="E53" s="232"/>
      <c r="F53"/>
      <c r="G53"/>
      <c r="H53"/>
    </row>
    <row r="54" spans="2:8" ht="7.5" customHeight="1" x14ac:dyDescent="0.35">
      <c r="B54" s="107"/>
      <c r="C54" s="134"/>
      <c r="D54" s="133"/>
      <c r="E54" s="110"/>
      <c r="F54"/>
      <c r="G54"/>
      <c r="H54"/>
    </row>
    <row r="55" spans="2:8" x14ac:dyDescent="0.35">
      <c r="B55" s="183" t="s">
        <v>287</v>
      </c>
      <c r="C55" s="108"/>
      <c r="D55" s="111"/>
      <c r="F55"/>
      <c r="G55"/>
      <c r="H55"/>
    </row>
    <row r="56" spans="2:8" ht="24" x14ac:dyDescent="0.35">
      <c r="B56" s="112" t="s">
        <v>229</v>
      </c>
      <c r="C56" s="138" t="s">
        <v>2</v>
      </c>
      <c r="D56" s="113" t="s">
        <v>4</v>
      </c>
      <c r="E56" s="114" t="s">
        <v>232</v>
      </c>
      <c r="F56"/>
      <c r="G56"/>
      <c r="H56"/>
    </row>
    <row r="57" spans="2:8" x14ac:dyDescent="0.35">
      <c r="B57" s="221" t="s">
        <v>291</v>
      </c>
      <c r="C57" s="150" t="s">
        <v>288</v>
      </c>
      <c r="D57" s="151" t="s">
        <v>285</v>
      </c>
      <c r="E57" s="230" t="s">
        <v>292</v>
      </c>
      <c r="F57"/>
      <c r="G57"/>
      <c r="H57"/>
    </row>
    <row r="58" spans="2:8" x14ac:dyDescent="0.35">
      <c r="B58" s="222"/>
      <c r="C58" s="118" t="s">
        <v>289</v>
      </c>
      <c r="D58" s="128">
        <v>134</v>
      </c>
      <c r="E58" s="231"/>
      <c r="F58"/>
      <c r="G58"/>
      <c r="H58"/>
    </row>
    <row r="59" spans="2:8" x14ac:dyDescent="0.35">
      <c r="B59" s="223"/>
      <c r="C59" s="159" t="s">
        <v>290</v>
      </c>
      <c r="D59" s="149">
        <v>367</v>
      </c>
      <c r="E59" s="232"/>
      <c r="F59"/>
      <c r="G59"/>
      <c r="H59"/>
    </row>
    <row r="60" spans="2:8" ht="5.25" customHeight="1" x14ac:dyDescent="0.35">
      <c r="B60" s="107"/>
      <c r="C60" s="134"/>
      <c r="D60" s="133"/>
      <c r="E60" s="110"/>
      <c r="F60"/>
      <c r="G60"/>
      <c r="H60"/>
    </row>
    <row r="61" spans="2:8" x14ac:dyDescent="0.35">
      <c r="B61" s="221" t="s">
        <v>293</v>
      </c>
      <c r="C61" s="115" t="s">
        <v>294</v>
      </c>
      <c r="D61" s="116">
        <v>928</v>
      </c>
      <c r="E61" s="230" t="s">
        <v>305</v>
      </c>
      <c r="F61"/>
      <c r="G61"/>
      <c r="H61"/>
    </row>
    <row r="62" spans="2:8" x14ac:dyDescent="0.35">
      <c r="B62" s="222"/>
      <c r="C62" s="146" t="s">
        <v>295</v>
      </c>
      <c r="D62" s="119">
        <v>506</v>
      </c>
      <c r="E62" s="231"/>
      <c r="F62"/>
      <c r="G62"/>
      <c r="H62"/>
    </row>
    <row r="63" spans="2:8" x14ac:dyDescent="0.35">
      <c r="B63" s="223"/>
      <c r="C63" s="121" t="s">
        <v>296</v>
      </c>
      <c r="D63" s="122" t="s">
        <v>244</v>
      </c>
      <c r="E63" s="232"/>
      <c r="F63"/>
      <c r="G63"/>
      <c r="H63"/>
    </row>
    <row r="64" spans="2:8" ht="5.25" customHeight="1" x14ac:dyDescent="0.35">
      <c r="B64" s="107"/>
      <c r="C64" s="134"/>
      <c r="D64" s="133"/>
      <c r="E64" s="110"/>
      <c r="F64"/>
      <c r="G64"/>
      <c r="H64"/>
    </row>
    <row r="65" spans="2:8" x14ac:dyDescent="0.35">
      <c r="B65" s="221" t="s">
        <v>293</v>
      </c>
      <c r="C65" s="150" t="s">
        <v>297</v>
      </c>
      <c r="D65" s="116">
        <v>932</v>
      </c>
      <c r="E65" s="230" t="s">
        <v>305</v>
      </c>
      <c r="F65"/>
      <c r="G65"/>
      <c r="H65"/>
    </row>
    <row r="66" spans="2:8" x14ac:dyDescent="0.35">
      <c r="B66" s="222"/>
      <c r="C66" s="118" t="s">
        <v>298</v>
      </c>
      <c r="D66" s="119">
        <v>513</v>
      </c>
      <c r="E66" s="231"/>
      <c r="F66"/>
      <c r="G66"/>
      <c r="H66"/>
    </row>
    <row r="67" spans="2:8" x14ac:dyDescent="0.35">
      <c r="B67" s="222"/>
      <c r="C67" s="146" t="s">
        <v>299</v>
      </c>
      <c r="D67" s="119">
        <v>488</v>
      </c>
      <c r="E67" s="231"/>
      <c r="F67"/>
      <c r="G67"/>
      <c r="H67"/>
    </row>
    <row r="68" spans="2:8" x14ac:dyDescent="0.35">
      <c r="B68" s="223"/>
      <c r="C68" s="121" t="s">
        <v>300</v>
      </c>
      <c r="D68" s="122">
        <v>266</v>
      </c>
      <c r="E68" s="232"/>
      <c r="F68"/>
      <c r="G68"/>
      <c r="H68"/>
    </row>
    <row r="69" spans="2:8" ht="6" customHeight="1" x14ac:dyDescent="0.35">
      <c r="B69" s="107"/>
      <c r="C69" s="134"/>
      <c r="D69" s="133"/>
      <c r="E69" s="110"/>
      <c r="F69"/>
      <c r="G69"/>
      <c r="H69"/>
    </row>
    <row r="70" spans="2:8" x14ac:dyDescent="0.35">
      <c r="B70" s="221" t="s">
        <v>293</v>
      </c>
      <c r="C70" s="150" t="s">
        <v>301</v>
      </c>
      <c r="D70" s="130" t="s">
        <v>33</v>
      </c>
      <c r="E70" s="230" t="s">
        <v>305</v>
      </c>
      <c r="F70"/>
      <c r="G70"/>
      <c r="H70"/>
    </row>
    <row r="71" spans="2:8" x14ac:dyDescent="0.35">
      <c r="B71" s="222"/>
      <c r="C71" s="118" t="s">
        <v>302</v>
      </c>
      <c r="D71" s="128" t="s">
        <v>244</v>
      </c>
      <c r="E71" s="231"/>
      <c r="F71"/>
      <c r="G71"/>
      <c r="H71"/>
    </row>
    <row r="72" spans="2:8" x14ac:dyDescent="0.35">
      <c r="B72" s="222"/>
      <c r="C72" s="146" t="s">
        <v>303</v>
      </c>
      <c r="D72" s="128">
        <v>486</v>
      </c>
      <c r="E72" s="231"/>
      <c r="F72"/>
      <c r="G72"/>
      <c r="H72"/>
    </row>
    <row r="73" spans="2:8" x14ac:dyDescent="0.35">
      <c r="B73" s="223"/>
      <c r="C73" s="121" t="s">
        <v>304</v>
      </c>
      <c r="D73" s="122" t="s">
        <v>244</v>
      </c>
      <c r="E73" s="232"/>
      <c r="F73"/>
      <c r="G73"/>
      <c r="H73"/>
    </row>
    <row r="74" spans="2:8" ht="6" customHeight="1" x14ac:dyDescent="0.35">
      <c r="B74" s="107"/>
      <c r="C74" s="108"/>
      <c r="D74" s="111"/>
      <c r="F74"/>
      <c r="G74"/>
      <c r="H74"/>
    </row>
    <row r="75" spans="2:8" x14ac:dyDescent="0.35">
      <c r="B75" s="221" t="s">
        <v>306</v>
      </c>
      <c r="C75" s="150" t="s">
        <v>307</v>
      </c>
      <c r="D75" s="161">
        <v>40</v>
      </c>
      <c r="E75" s="230" t="s">
        <v>314</v>
      </c>
      <c r="F75"/>
      <c r="G75"/>
      <c r="H75"/>
    </row>
    <row r="76" spans="2:8" x14ac:dyDescent="0.35">
      <c r="B76" s="222"/>
      <c r="C76" s="118" t="s">
        <v>308</v>
      </c>
      <c r="D76" s="119">
        <v>649</v>
      </c>
      <c r="E76" s="231"/>
      <c r="F76"/>
      <c r="G76"/>
      <c r="H76"/>
    </row>
    <row r="77" spans="2:8" x14ac:dyDescent="0.35">
      <c r="B77" s="222"/>
      <c r="C77" s="146" t="s">
        <v>309</v>
      </c>
      <c r="D77" s="147">
        <v>1072</v>
      </c>
      <c r="E77" s="231"/>
      <c r="F77"/>
      <c r="G77"/>
      <c r="H77"/>
    </row>
    <row r="78" spans="2:8" x14ac:dyDescent="0.35">
      <c r="B78" s="222"/>
      <c r="C78" s="139" t="s">
        <v>310</v>
      </c>
      <c r="D78" s="119"/>
      <c r="E78" s="231"/>
      <c r="F78"/>
      <c r="G78"/>
      <c r="H78"/>
    </row>
    <row r="79" spans="2:8" x14ac:dyDescent="0.35">
      <c r="B79" s="222"/>
      <c r="C79" s="146" t="s">
        <v>311</v>
      </c>
      <c r="D79" s="171">
        <f>ANGLIAN!$E$5</f>
        <v>2.6944999999999997</v>
      </c>
      <c r="E79" s="231"/>
      <c r="F79"/>
      <c r="G79"/>
      <c r="H79"/>
    </row>
    <row r="80" spans="2:8" x14ac:dyDescent="0.35">
      <c r="B80" s="222"/>
      <c r="C80" s="139" t="s">
        <v>312</v>
      </c>
      <c r="D80" s="111"/>
      <c r="E80" s="231"/>
      <c r="F80"/>
      <c r="G80"/>
      <c r="H80"/>
    </row>
    <row r="81" spans="2:8" x14ac:dyDescent="0.35">
      <c r="B81" s="223"/>
      <c r="C81" s="159" t="s">
        <v>313</v>
      </c>
      <c r="D81" s="172">
        <f>HARTLEPOOL!$E$5</f>
        <v>1.5920000000000001</v>
      </c>
      <c r="E81" s="232"/>
      <c r="F81"/>
      <c r="G81"/>
      <c r="H81"/>
    </row>
    <row r="82" spans="2:8" ht="6.75" customHeight="1" x14ac:dyDescent="0.35">
      <c r="B82" s="107"/>
      <c r="C82" s="134"/>
      <c r="D82" s="133"/>
      <c r="E82" s="110"/>
      <c r="F82"/>
      <c r="G82"/>
      <c r="H82"/>
    </row>
    <row r="83" spans="2:8" x14ac:dyDescent="0.35">
      <c r="B83" s="221" t="s">
        <v>306</v>
      </c>
      <c r="C83" s="115" t="s">
        <v>307</v>
      </c>
      <c r="D83" s="116">
        <v>67</v>
      </c>
      <c r="E83" s="230" t="s">
        <v>314</v>
      </c>
      <c r="F83"/>
      <c r="G83"/>
      <c r="H83"/>
    </row>
    <row r="84" spans="2:8" x14ac:dyDescent="0.35">
      <c r="B84" s="222"/>
      <c r="C84" s="146" t="s">
        <v>308</v>
      </c>
      <c r="D84" s="147">
        <v>815</v>
      </c>
      <c r="E84" s="231"/>
      <c r="F84"/>
      <c r="G84"/>
      <c r="H84"/>
    </row>
    <row r="85" spans="2:8" x14ac:dyDescent="0.35">
      <c r="B85" s="222"/>
      <c r="C85" s="118" t="s">
        <v>309</v>
      </c>
      <c r="D85" s="119">
        <v>1447</v>
      </c>
      <c r="E85" s="231"/>
      <c r="F85"/>
      <c r="G85"/>
      <c r="H85"/>
    </row>
    <row r="86" spans="2:8" x14ac:dyDescent="0.35">
      <c r="B86" s="222"/>
      <c r="C86" s="173" t="s">
        <v>310</v>
      </c>
      <c r="D86" s="147"/>
      <c r="E86" s="231"/>
      <c r="F86"/>
      <c r="G86"/>
      <c r="H86"/>
    </row>
    <row r="87" spans="2:8" x14ac:dyDescent="0.35">
      <c r="B87" s="222"/>
      <c r="C87" s="118" t="s">
        <v>311</v>
      </c>
      <c r="D87" s="140">
        <f>ANGLIAN!$E$5</f>
        <v>2.6944999999999997</v>
      </c>
      <c r="E87" s="231"/>
      <c r="F87"/>
      <c r="G87"/>
      <c r="H87"/>
    </row>
    <row r="88" spans="2:8" x14ac:dyDescent="0.35">
      <c r="B88" s="222"/>
      <c r="C88" s="173" t="s">
        <v>312</v>
      </c>
      <c r="D88" s="174"/>
      <c r="E88" s="231"/>
      <c r="F88"/>
      <c r="G88"/>
      <c r="H88"/>
    </row>
    <row r="89" spans="2:8" x14ac:dyDescent="0.35">
      <c r="B89" s="223"/>
      <c r="C89" s="121" t="s">
        <v>313</v>
      </c>
      <c r="D89" s="141">
        <f>HARTLEPOOL!$E$5</f>
        <v>1.5920000000000001</v>
      </c>
      <c r="E89" s="232"/>
      <c r="F89"/>
      <c r="G89"/>
      <c r="H89"/>
    </row>
    <row r="90" spans="2:8" ht="7.5" customHeight="1" x14ac:dyDescent="0.35">
      <c r="B90" s="107"/>
      <c r="C90" s="108"/>
      <c r="D90" s="111"/>
      <c r="F90"/>
      <c r="G90"/>
      <c r="H90"/>
    </row>
    <row r="91" spans="2:8" x14ac:dyDescent="0.35">
      <c r="B91" s="183" t="s">
        <v>315</v>
      </c>
      <c r="C91" s="108"/>
      <c r="D91" s="111"/>
      <c r="F91"/>
      <c r="G91"/>
      <c r="H91"/>
    </row>
    <row r="92" spans="2:8" ht="24" x14ac:dyDescent="0.35">
      <c r="B92" s="112" t="s">
        <v>229</v>
      </c>
      <c r="C92" s="138" t="s">
        <v>2</v>
      </c>
      <c r="D92" s="113" t="s">
        <v>4</v>
      </c>
      <c r="E92" s="114" t="s">
        <v>232</v>
      </c>
      <c r="F92"/>
      <c r="G92"/>
      <c r="H92"/>
    </row>
    <row r="93" spans="2:8" x14ac:dyDescent="0.35">
      <c r="B93" s="142" t="s">
        <v>316</v>
      </c>
      <c r="C93" s="175" t="s">
        <v>317</v>
      </c>
      <c r="D93" s="170">
        <v>53</v>
      </c>
      <c r="E93" s="137" t="s">
        <v>318</v>
      </c>
      <c r="F93"/>
      <c r="G93"/>
      <c r="H93"/>
    </row>
    <row r="94" spans="2:8" ht="3.75" customHeight="1" x14ac:dyDescent="0.35">
      <c r="B94" s="107"/>
      <c r="C94" s="134"/>
      <c r="D94" s="133"/>
      <c r="E94" s="110"/>
      <c r="F94"/>
      <c r="G94"/>
      <c r="H94"/>
    </row>
    <row r="95" spans="2:8" x14ac:dyDescent="0.35">
      <c r="B95" s="142" t="s">
        <v>319</v>
      </c>
      <c r="C95" s="143" t="s">
        <v>320</v>
      </c>
      <c r="D95" s="136">
        <v>68</v>
      </c>
      <c r="E95" s="137" t="s">
        <v>321</v>
      </c>
      <c r="F95"/>
      <c r="G95"/>
      <c r="H95"/>
    </row>
    <row r="96" spans="2:8" ht="7.5" customHeight="1" x14ac:dyDescent="0.35">
      <c r="B96" s="107"/>
      <c r="C96" s="108"/>
      <c r="D96" s="111"/>
      <c r="F96"/>
      <c r="G96"/>
      <c r="H96"/>
    </row>
    <row r="97" spans="2:8" x14ac:dyDescent="0.35">
      <c r="B97" s="183" t="s">
        <v>252</v>
      </c>
      <c r="C97" s="108"/>
      <c r="D97" s="111"/>
      <c r="F97"/>
      <c r="G97"/>
      <c r="H97"/>
    </row>
    <row r="98" spans="2:8" ht="24" x14ac:dyDescent="0.35">
      <c r="B98" s="112" t="s">
        <v>229</v>
      </c>
      <c r="C98" s="138" t="s">
        <v>2</v>
      </c>
      <c r="D98" s="113" t="s">
        <v>4</v>
      </c>
      <c r="E98" s="114" t="s">
        <v>232</v>
      </c>
      <c r="F98"/>
      <c r="G98"/>
      <c r="H98"/>
    </row>
    <row r="99" spans="2:8" x14ac:dyDescent="0.35">
      <c r="B99" s="142" t="s">
        <v>252</v>
      </c>
      <c r="C99" s="175" t="s">
        <v>322</v>
      </c>
      <c r="D99" s="176" t="s">
        <v>244</v>
      </c>
      <c r="E99" s="137" t="s">
        <v>323</v>
      </c>
      <c r="F99"/>
      <c r="G99"/>
      <c r="H99"/>
    </row>
    <row r="100" spans="2:8" x14ac:dyDescent="0.35">
      <c r="C100" s="124"/>
      <c r="D100" s="145"/>
      <c r="E100" s="110"/>
      <c r="F100"/>
      <c r="G100"/>
      <c r="H100"/>
    </row>
    <row r="101" spans="2:8" x14ac:dyDescent="0.35">
      <c r="B101" s="183" t="s">
        <v>324</v>
      </c>
      <c r="C101" s="108"/>
      <c r="D101" s="111"/>
      <c r="F101"/>
      <c r="G101"/>
      <c r="H101"/>
    </row>
    <row r="102" spans="2:8" ht="24" x14ac:dyDescent="0.35">
      <c r="B102" s="112" t="s">
        <v>229</v>
      </c>
      <c r="C102" s="138" t="s">
        <v>2</v>
      </c>
      <c r="D102" s="113" t="s">
        <v>4</v>
      </c>
      <c r="E102" s="114" t="s">
        <v>232</v>
      </c>
      <c r="F102"/>
      <c r="G102"/>
      <c r="H102"/>
    </row>
    <row r="103" spans="2:8" x14ac:dyDescent="0.35">
      <c r="B103" s="221" t="s">
        <v>325</v>
      </c>
      <c r="C103" s="115" t="s">
        <v>326</v>
      </c>
      <c r="D103" s="130">
        <v>15.85</v>
      </c>
      <c r="E103" s="230" t="s">
        <v>328</v>
      </c>
      <c r="F103"/>
      <c r="G103"/>
      <c r="H103"/>
    </row>
    <row r="104" spans="2:8" x14ac:dyDescent="0.35">
      <c r="B104" s="223"/>
      <c r="C104" s="159" t="s">
        <v>327</v>
      </c>
      <c r="D104" s="149">
        <v>9</v>
      </c>
      <c r="E104" s="232"/>
      <c r="F104"/>
      <c r="G104"/>
      <c r="H104"/>
    </row>
    <row r="105" spans="2:8" ht="6.75" customHeight="1" x14ac:dyDescent="0.35">
      <c r="C105" s="124"/>
      <c r="D105" s="145"/>
      <c r="E105" s="110"/>
      <c r="F105"/>
      <c r="G105"/>
      <c r="H105"/>
    </row>
    <row r="106" spans="2:8" x14ac:dyDescent="0.35">
      <c r="B106" s="221" t="s">
        <v>403</v>
      </c>
      <c r="C106" s="115" t="s">
        <v>329</v>
      </c>
      <c r="D106" s="130">
        <v>1034.4000000000001</v>
      </c>
      <c r="E106" s="230" t="s">
        <v>332</v>
      </c>
      <c r="F106"/>
      <c r="G106"/>
      <c r="H106"/>
    </row>
    <row r="107" spans="2:8" x14ac:dyDescent="0.35">
      <c r="B107" s="222"/>
      <c r="C107" s="146" t="s">
        <v>396</v>
      </c>
      <c r="D107" s="152">
        <v>45000</v>
      </c>
      <c r="E107" s="231"/>
      <c r="F107"/>
      <c r="G107"/>
      <c r="H107"/>
    </row>
    <row r="108" spans="2:8" ht="24" x14ac:dyDescent="0.35">
      <c r="B108" s="222"/>
      <c r="C108" s="118" t="s">
        <v>397</v>
      </c>
      <c r="D108" s="196" t="s">
        <v>398</v>
      </c>
      <c r="E108" s="231"/>
      <c r="F108"/>
      <c r="G108"/>
      <c r="H108"/>
    </row>
    <row r="109" spans="2:8" x14ac:dyDescent="0.35">
      <c r="B109" s="222"/>
      <c r="C109" s="146" t="s">
        <v>330</v>
      </c>
      <c r="D109" s="152" t="s">
        <v>244</v>
      </c>
      <c r="E109" s="231"/>
      <c r="F109"/>
      <c r="G109"/>
      <c r="H109"/>
    </row>
    <row r="110" spans="2:8" x14ac:dyDescent="0.35">
      <c r="B110" s="223"/>
      <c r="C110" s="121" t="s">
        <v>395</v>
      </c>
      <c r="D110" s="122">
        <v>1034.4000000000001</v>
      </c>
      <c r="E110" s="232"/>
      <c r="F110"/>
      <c r="G110"/>
      <c r="H110"/>
    </row>
    <row r="111" spans="2:8" x14ac:dyDescent="0.35">
      <c r="B111" s="221" t="s">
        <v>403</v>
      </c>
      <c r="C111" s="150" t="s">
        <v>327</v>
      </c>
      <c r="D111" s="151">
        <v>74.25</v>
      </c>
      <c r="E111" s="230" t="s">
        <v>332</v>
      </c>
      <c r="F111"/>
      <c r="G111"/>
      <c r="H111"/>
    </row>
    <row r="112" spans="2:8" x14ac:dyDescent="0.35">
      <c r="B112" s="222"/>
      <c r="C112" s="118" t="s">
        <v>331</v>
      </c>
      <c r="D112" s="182">
        <v>0.45</v>
      </c>
      <c r="E112" s="231"/>
      <c r="F112"/>
      <c r="G112"/>
      <c r="H112"/>
    </row>
    <row r="113" spans="2:8" x14ac:dyDescent="0.35">
      <c r="B113" s="222"/>
      <c r="C113" s="197" t="s">
        <v>399</v>
      </c>
      <c r="D113" s="152"/>
      <c r="E113" s="231"/>
      <c r="F113"/>
      <c r="G113"/>
      <c r="H113"/>
    </row>
    <row r="114" spans="2:8" x14ac:dyDescent="0.35">
      <c r="B114" s="222"/>
      <c r="C114" s="118" t="s">
        <v>402</v>
      </c>
      <c r="D114" s="128">
        <v>386.25</v>
      </c>
      <c r="E114" s="231"/>
      <c r="F114"/>
      <c r="G114"/>
      <c r="H114"/>
    </row>
    <row r="115" spans="2:8" x14ac:dyDescent="0.35">
      <c r="B115" s="222"/>
      <c r="C115" s="197" t="s">
        <v>400</v>
      </c>
      <c r="D115" s="152"/>
      <c r="E115" s="231"/>
      <c r="F115"/>
      <c r="G115"/>
      <c r="H115"/>
    </row>
    <row r="116" spans="2:8" x14ac:dyDescent="0.35">
      <c r="B116" s="223"/>
      <c r="C116" s="121" t="s">
        <v>401</v>
      </c>
      <c r="D116" s="122" t="s">
        <v>244</v>
      </c>
      <c r="E116" s="232"/>
      <c r="F116"/>
      <c r="G116"/>
      <c r="H116"/>
    </row>
    <row r="117" spans="2:8" ht="6" customHeight="1" x14ac:dyDescent="0.35">
      <c r="C117" s="124"/>
      <c r="D117" s="145"/>
      <c r="E117" s="110"/>
      <c r="F117"/>
      <c r="G117"/>
      <c r="H117"/>
    </row>
    <row r="118" spans="2:8" x14ac:dyDescent="0.35">
      <c r="B118" s="183" t="s">
        <v>52</v>
      </c>
      <c r="C118" s="108"/>
      <c r="D118" s="111"/>
      <c r="F118"/>
      <c r="G118"/>
      <c r="H118"/>
    </row>
    <row r="119" spans="2:8" ht="24" x14ac:dyDescent="0.35">
      <c r="B119" s="112" t="s">
        <v>229</v>
      </c>
      <c r="C119" s="138" t="s">
        <v>2</v>
      </c>
      <c r="D119" s="113" t="s">
        <v>4</v>
      </c>
      <c r="E119" s="114" t="s">
        <v>232</v>
      </c>
      <c r="F119"/>
      <c r="G119"/>
      <c r="H119"/>
    </row>
    <row r="120" spans="2:8" x14ac:dyDescent="0.35">
      <c r="B120" s="221" t="s">
        <v>334</v>
      </c>
      <c r="C120" s="115" t="s">
        <v>335</v>
      </c>
      <c r="D120" s="116">
        <v>304</v>
      </c>
      <c r="E120" s="230" t="s">
        <v>333</v>
      </c>
      <c r="F120"/>
      <c r="G120"/>
      <c r="H120"/>
    </row>
    <row r="121" spans="2:8" x14ac:dyDescent="0.35">
      <c r="B121" s="223"/>
      <c r="C121" s="159" t="s">
        <v>336</v>
      </c>
      <c r="D121" s="149">
        <v>456</v>
      </c>
      <c r="E121" s="232"/>
      <c r="F121"/>
      <c r="G121"/>
      <c r="H121"/>
    </row>
    <row r="122" spans="2:8" ht="7.5" customHeight="1" x14ac:dyDescent="0.35">
      <c r="B122" s="124"/>
      <c r="C122" s="124"/>
      <c r="D122" s="119"/>
      <c r="E122" s="125"/>
      <c r="F122"/>
      <c r="G122"/>
      <c r="H122"/>
    </row>
    <row r="123" spans="2:8" x14ac:dyDescent="0.35">
      <c r="B123" s="221" t="s">
        <v>334</v>
      </c>
      <c r="C123" s="126" t="s">
        <v>335</v>
      </c>
      <c r="D123" s="116">
        <v>610</v>
      </c>
      <c r="E123" s="230" t="s">
        <v>333</v>
      </c>
      <c r="F123"/>
      <c r="G123"/>
      <c r="H123"/>
    </row>
    <row r="124" spans="2:8" x14ac:dyDescent="0.35">
      <c r="B124" s="223"/>
      <c r="C124" s="148" t="s">
        <v>336</v>
      </c>
      <c r="D124" s="149">
        <v>763</v>
      </c>
      <c r="E124" s="232"/>
      <c r="F124"/>
      <c r="G124"/>
      <c r="H124"/>
    </row>
    <row r="125" spans="2:8" ht="6" customHeight="1" x14ac:dyDescent="0.35">
      <c r="C125" s="124"/>
      <c r="D125" s="145"/>
      <c r="E125" s="110"/>
      <c r="F125"/>
      <c r="G125"/>
      <c r="H125"/>
    </row>
    <row r="126" spans="2:8" x14ac:dyDescent="0.35">
      <c r="B126" s="221" t="s">
        <v>334</v>
      </c>
      <c r="C126" s="126" t="s">
        <v>335</v>
      </c>
      <c r="D126" s="116">
        <v>934</v>
      </c>
      <c r="E126" s="230" t="s">
        <v>333</v>
      </c>
      <c r="F126"/>
      <c r="G126"/>
      <c r="H126"/>
    </row>
    <row r="127" spans="2:8" x14ac:dyDescent="0.35">
      <c r="B127" s="223"/>
      <c r="C127" s="148" t="s">
        <v>336</v>
      </c>
      <c r="D127" s="149">
        <v>1086</v>
      </c>
      <c r="E127" s="232"/>
      <c r="F127"/>
      <c r="G127"/>
      <c r="H127"/>
    </row>
    <row r="128" spans="2:8" ht="6.75" customHeight="1" x14ac:dyDescent="0.35">
      <c r="C128" s="124"/>
      <c r="D128" s="145"/>
      <c r="E128" s="110"/>
      <c r="F128"/>
      <c r="G128"/>
      <c r="H128"/>
    </row>
    <row r="129" spans="2:8" ht="24" x14ac:dyDescent="0.35">
      <c r="B129" s="142" t="s">
        <v>337</v>
      </c>
      <c r="C129" s="143" t="s">
        <v>338</v>
      </c>
      <c r="D129" s="144">
        <v>176</v>
      </c>
      <c r="E129" s="137" t="s">
        <v>339</v>
      </c>
      <c r="F129"/>
      <c r="G129"/>
      <c r="H129"/>
    </row>
    <row r="130" spans="2:8" x14ac:dyDescent="0.35">
      <c r="B130" s="221" t="s">
        <v>340</v>
      </c>
      <c r="C130" s="160" t="s">
        <v>341</v>
      </c>
      <c r="D130" s="161">
        <v>34</v>
      </c>
      <c r="E130" s="230" t="s">
        <v>343</v>
      </c>
      <c r="F130"/>
      <c r="G130"/>
      <c r="H130"/>
    </row>
    <row r="131" spans="2:8" x14ac:dyDescent="0.35">
      <c r="B131" s="223"/>
      <c r="C131" s="127" t="s">
        <v>342</v>
      </c>
      <c r="D131" s="122">
        <v>34</v>
      </c>
      <c r="E131" s="232"/>
      <c r="F131"/>
      <c r="G131"/>
      <c r="H131"/>
    </row>
    <row r="132" spans="2:8" ht="8.25" customHeight="1" x14ac:dyDescent="0.35">
      <c r="C132" s="124"/>
      <c r="D132" s="145"/>
      <c r="E132" s="110"/>
      <c r="F132"/>
      <c r="G132"/>
      <c r="H132"/>
    </row>
    <row r="133" spans="2:8" x14ac:dyDescent="0.35">
      <c r="B133" s="221" t="s">
        <v>344</v>
      </c>
      <c r="C133" s="150" t="s">
        <v>346</v>
      </c>
      <c r="D133" s="181">
        <v>0.69840000000000002</v>
      </c>
      <c r="E133" s="230" t="s">
        <v>351</v>
      </c>
      <c r="F133"/>
      <c r="G133"/>
      <c r="H133"/>
    </row>
    <row r="134" spans="2:8" x14ac:dyDescent="0.35">
      <c r="B134" s="222"/>
      <c r="C134" s="118" t="s">
        <v>347</v>
      </c>
      <c r="D134" s="182">
        <v>1.4377</v>
      </c>
      <c r="E134" s="231"/>
      <c r="F134"/>
      <c r="G134"/>
      <c r="H134"/>
    </row>
    <row r="135" spans="2:8" x14ac:dyDescent="0.35">
      <c r="B135" s="222"/>
      <c r="C135" s="146" t="s">
        <v>348</v>
      </c>
      <c r="D135" s="155">
        <v>2.4127000000000001</v>
      </c>
      <c r="E135" s="231"/>
      <c r="F135"/>
      <c r="G135"/>
      <c r="H135"/>
    </row>
    <row r="136" spans="2:8" x14ac:dyDescent="0.35">
      <c r="B136" s="222"/>
      <c r="C136" s="118" t="s">
        <v>349</v>
      </c>
      <c r="D136" s="182">
        <v>4.3686999999999996</v>
      </c>
      <c r="E136" s="231"/>
      <c r="F136"/>
      <c r="G136"/>
      <c r="H136"/>
    </row>
    <row r="137" spans="2:8" x14ac:dyDescent="0.35">
      <c r="B137" s="222"/>
      <c r="C137" s="146" t="s">
        <v>350</v>
      </c>
      <c r="D137" s="155">
        <v>113.0314</v>
      </c>
      <c r="E137" s="231"/>
      <c r="F137"/>
      <c r="G137"/>
      <c r="H137"/>
    </row>
    <row r="138" spans="2:8" x14ac:dyDescent="0.35">
      <c r="B138" s="223"/>
      <c r="C138" s="121" t="s">
        <v>345</v>
      </c>
      <c r="D138" s="122">
        <v>13</v>
      </c>
      <c r="E138" s="232"/>
      <c r="F138"/>
      <c r="G138"/>
      <c r="H138"/>
    </row>
    <row r="139" spans="2:8" ht="6.75" customHeight="1" x14ac:dyDescent="0.35">
      <c r="C139" s="124"/>
      <c r="D139" s="145"/>
      <c r="E139" s="110"/>
      <c r="F139"/>
      <c r="G139"/>
      <c r="H139"/>
    </row>
    <row r="140" spans="2:8" x14ac:dyDescent="0.35">
      <c r="B140" s="142" t="s">
        <v>352</v>
      </c>
      <c r="C140" s="175" t="s">
        <v>353</v>
      </c>
      <c r="D140" s="176">
        <v>39</v>
      </c>
      <c r="E140" s="137" t="s">
        <v>354</v>
      </c>
      <c r="F140"/>
      <c r="G140"/>
      <c r="H140"/>
    </row>
    <row r="141" spans="2:8" ht="4.5" customHeight="1" x14ac:dyDescent="0.35">
      <c r="C141" s="124"/>
      <c r="D141" s="145"/>
      <c r="E141" s="110"/>
      <c r="F141"/>
      <c r="G141"/>
      <c r="H141"/>
    </row>
    <row r="142" spans="2:8" x14ac:dyDescent="0.35">
      <c r="B142" s="221" t="s">
        <v>316</v>
      </c>
      <c r="C142" s="115" t="s">
        <v>355</v>
      </c>
      <c r="D142" s="116">
        <v>39</v>
      </c>
      <c r="E142" s="230" t="s">
        <v>358</v>
      </c>
      <c r="F142"/>
      <c r="G142"/>
      <c r="H142"/>
    </row>
    <row r="143" spans="2:8" x14ac:dyDescent="0.35">
      <c r="B143" s="222"/>
      <c r="C143" s="146" t="s">
        <v>356</v>
      </c>
      <c r="D143" s="147">
        <v>0.1</v>
      </c>
      <c r="E143" s="231"/>
      <c r="F143"/>
      <c r="G143"/>
      <c r="H143"/>
    </row>
    <row r="144" spans="2:8" x14ac:dyDescent="0.35">
      <c r="B144" s="223"/>
      <c r="C144" s="121" t="s">
        <v>357</v>
      </c>
      <c r="D144" s="122" t="s">
        <v>244</v>
      </c>
      <c r="E144" s="232"/>
      <c r="F144"/>
      <c r="G144"/>
      <c r="H144"/>
    </row>
    <row r="145" spans="2:8" x14ac:dyDescent="0.35">
      <c r="B145" s="221" t="s">
        <v>316</v>
      </c>
      <c r="C145" s="150" t="s">
        <v>355</v>
      </c>
      <c r="D145" s="161">
        <v>39</v>
      </c>
      <c r="E145" s="230" t="s">
        <v>358</v>
      </c>
      <c r="F145"/>
      <c r="G145"/>
      <c r="H145"/>
    </row>
    <row r="146" spans="2:8" x14ac:dyDescent="0.35">
      <c r="B146" s="222"/>
      <c r="C146" s="124" t="s">
        <v>356</v>
      </c>
      <c r="D146" s="119">
        <v>0.1</v>
      </c>
      <c r="E146" s="231"/>
      <c r="F146"/>
      <c r="G146"/>
      <c r="H146"/>
    </row>
    <row r="147" spans="2:8" x14ac:dyDescent="0.35">
      <c r="B147" s="223"/>
      <c r="C147" s="148" t="s">
        <v>357</v>
      </c>
      <c r="D147" s="149" t="s">
        <v>244</v>
      </c>
      <c r="E147" s="232"/>
      <c r="F147"/>
      <c r="G147"/>
      <c r="H147"/>
    </row>
    <row r="148" spans="2:8" ht="4.5" customHeight="1" x14ac:dyDescent="0.35">
      <c r="C148" s="124"/>
      <c r="D148" s="145"/>
      <c r="E148" s="110"/>
      <c r="F148"/>
      <c r="G148"/>
      <c r="H148"/>
    </row>
    <row r="149" spans="2:8" x14ac:dyDescent="0.35">
      <c r="B149" s="142" t="s">
        <v>359</v>
      </c>
      <c r="C149" s="143" t="s">
        <v>360</v>
      </c>
      <c r="D149" s="144">
        <v>297</v>
      </c>
      <c r="E149" s="137" t="s">
        <v>361</v>
      </c>
      <c r="F149"/>
      <c r="G149"/>
      <c r="H149"/>
    </row>
    <row r="150" spans="2:8" x14ac:dyDescent="0.35">
      <c r="C150" s="124"/>
      <c r="D150" s="145"/>
      <c r="E150" s="110"/>
      <c r="F150"/>
      <c r="G150"/>
      <c r="H150"/>
    </row>
    <row r="151" spans="2:8" hidden="1" x14ac:dyDescent="0.35">
      <c r="C151" s="124"/>
      <c r="D151" s="145"/>
      <c r="E151" s="110"/>
      <c r="F151"/>
      <c r="G151"/>
      <c r="H151"/>
    </row>
    <row r="152" spans="2:8" hidden="1" x14ac:dyDescent="0.35">
      <c r="C152" s="124"/>
      <c r="D152" s="145"/>
      <c r="E152" s="110"/>
      <c r="F152"/>
      <c r="G152"/>
      <c r="H152"/>
    </row>
    <row r="153" spans="2:8" hidden="1" x14ac:dyDescent="0.35">
      <c r="C153" s="124"/>
      <c r="D153" s="145"/>
      <c r="E153" s="110"/>
      <c r="F153"/>
      <c r="G153"/>
      <c r="H153"/>
    </row>
    <row r="154" spans="2:8" hidden="1" x14ac:dyDescent="0.35">
      <c r="C154" s="124"/>
      <c r="D154" s="145"/>
      <c r="E154" s="110"/>
      <c r="F154"/>
      <c r="G154"/>
      <c r="H154"/>
    </row>
  </sheetData>
  <sheetProtection algorithmName="SHA-512" hashValue="kHYEW9zOydqqfGZBXIdN5fhh890v8F5AyQ9VsU3q7Z2UD3pGEhNxrzxBcK9mIOt66cqGoZEm8lug8J4GWlpD0w==" saltValue="5iOq0KM2Tt1lbTXmCwpaGA==" spinCount="100000" sheet="1" objects="1" scenarios="1"/>
  <mergeCells count="46">
    <mergeCell ref="E142:E144"/>
    <mergeCell ref="E145:E147"/>
    <mergeCell ref="E120:E121"/>
    <mergeCell ref="E123:E124"/>
    <mergeCell ref="E126:E127"/>
    <mergeCell ref="E130:E131"/>
    <mergeCell ref="E133:E138"/>
    <mergeCell ref="E75:E81"/>
    <mergeCell ref="E83:E89"/>
    <mergeCell ref="E106:E110"/>
    <mergeCell ref="E103:E104"/>
    <mergeCell ref="E111:E116"/>
    <mergeCell ref="B145:B147"/>
    <mergeCell ref="E4:E6"/>
    <mergeCell ref="B12:B15"/>
    <mergeCell ref="B17:B21"/>
    <mergeCell ref="B23:B25"/>
    <mergeCell ref="E8:E10"/>
    <mergeCell ref="E17:E21"/>
    <mergeCell ref="E23:E25"/>
    <mergeCell ref="E27:E29"/>
    <mergeCell ref="E37:E39"/>
    <mergeCell ref="E45:E53"/>
    <mergeCell ref="E57:E59"/>
    <mergeCell ref="E61:E63"/>
    <mergeCell ref="E65:E68"/>
    <mergeCell ref="E70:E73"/>
    <mergeCell ref="B130:B131"/>
    <mergeCell ref="B133:B138"/>
    <mergeCell ref="B142:B144"/>
    <mergeCell ref="B120:B121"/>
    <mergeCell ref="B123:B124"/>
    <mergeCell ref="B126:B127"/>
    <mergeCell ref="B111:B116"/>
    <mergeCell ref="B83:B89"/>
    <mergeCell ref="B37:B39"/>
    <mergeCell ref="B45:B53"/>
    <mergeCell ref="B61:B63"/>
    <mergeCell ref="B75:B81"/>
    <mergeCell ref="B65:B68"/>
    <mergeCell ref="B70:B73"/>
    <mergeCell ref="B4:B6"/>
    <mergeCell ref="B8:B10"/>
    <mergeCell ref="B57:B59"/>
    <mergeCell ref="B103:B104"/>
    <mergeCell ref="B106:B110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EEEA-5EAD-457A-8F65-C987B80AD8BE}">
  <sheetPr>
    <tabColor theme="8" tint="0.39997558519241921"/>
    <pageSetUpPr fitToPage="1"/>
  </sheetPr>
  <dimension ref="A1:H39"/>
  <sheetViews>
    <sheetView showGridLines="0" zoomScaleNormal="100" workbookViewId="0">
      <selection activeCell="F1" sqref="F1"/>
    </sheetView>
  </sheetViews>
  <sheetFormatPr defaultColWidth="0" defaultRowHeight="0" customHeight="1" zeroHeight="1" x14ac:dyDescent="0.3"/>
  <cols>
    <col min="1" max="1" width="1.1796875" style="109" customWidth="1"/>
    <col min="2" max="2" width="30.7265625" style="109" customWidth="1"/>
    <col min="3" max="3" width="57.81640625" style="118" customWidth="1"/>
    <col min="4" max="4" width="16.54296875" style="124" customWidth="1"/>
    <col min="5" max="5" width="13.54296875" style="110" customWidth="1"/>
    <col min="6" max="6" width="2.54296875" style="145" customWidth="1"/>
    <col min="7" max="7" width="16" style="110" hidden="1" customWidth="1"/>
    <col min="8" max="8" width="1.1796875" style="109" hidden="1" customWidth="1"/>
    <col min="9" max="9" width="9.1796875" style="109" hidden="1" customWidth="1"/>
    <col min="10" max="16384" width="9.1796875" style="109" hidden="1"/>
  </cols>
  <sheetData>
    <row r="1" spans="2:7" ht="18.75" customHeight="1" x14ac:dyDescent="0.3">
      <c r="B1" s="185" t="str">
        <f>ANGLIAN!B1</f>
        <v>2026/27</v>
      </c>
      <c r="C1" s="178"/>
      <c r="D1" s="179"/>
      <c r="E1" s="184" t="s">
        <v>362</v>
      </c>
      <c r="F1" s="109"/>
      <c r="G1" s="109"/>
    </row>
    <row r="2" spans="2:7" ht="13" x14ac:dyDescent="0.3">
      <c r="B2" s="183" t="s">
        <v>363</v>
      </c>
      <c r="C2" s="108"/>
      <c r="D2" s="111"/>
      <c r="E2" s="109"/>
      <c r="F2" s="109"/>
      <c r="G2" s="109"/>
    </row>
    <row r="3" spans="2:7" ht="60" customHeight="1" x14ac:dyDescent="0.3">
      <c r="B3" s="112" t="s">
        <v>229</v>
      </c>
      <c r="C3" s="138" t="s">
        <v>2</v>
      </c>
      <c r="D3" s="113" t="s">
        <v>405</v>
      </c>
      <c r="E3" s="114" t="s">
        <v>232</v>
      </c>
      <c r="F3" s="109"/>
      <c r="G3" s="109"/>
    </row>
    <row r="4" spans="2:7" ht="12" x14ac:dyDescent="0.3">
      <c r="B4" s="221" t="s">
        <v>369</v>
      </c>
      <c r="C4" s="115" t="s">
        <v>364</v>
      </c>
      <c r="D4" s="116">
        <v>72</v>
      </c>
      <c r="E4" s="230" t="s">
        <v>370</v>
      </c>
      <c r="F4" s="109"/>
      <c r="G4" s="109"/>
    </row>
    <row r="5" spans="2:7" ht="12" x14ac:dyDescent="0.3">
      <c r="B5" s="222"/>
      <c r="C5" s="146" t="s">
        <v>365</v>
      </c>
      <c r="D5" s="147">
        <v>252</v>
      </c>
      <c r="E5" s="231"/>
      <c r="F5" s="109"/>
      <c r="G5" s="109"/>
    </row>
    <row r="6" spans="2:7" ht="12" x14ac:dyDescent="0.3">
      <c r="B6" s="222"/>
      <c r="C6" s="118" t="s">
        <v>366</v>
      </c>
      <c r="D6" s="119">
        <v>417</v>
      </c>
      <c r="E6" s="231"/>
      <c r="F6" s="109"/>
      <c r="G6" s="109"/>
    </row>
    <row r="7" spans="2:7" ht="12" x14ac:dyDescent="0.3">
      <c r="B7" s="222"/>
      <c r="C7" s="146" t="s">
        <v>367</v>
      </c>
      <c r="D7" s="147">
        <v>577</v>
      </c>
      <c r="E7" s="231"/>
      <c r="F7" s="109"/>
      <c r="G7" s="109"/>
    </row>
    <row r="8" spans="2:7" ht="12" x14ac:dyDescent="0.3">
      <c r="B8" s="223"/>
      <c r="C8" s="121" t="s">
        <v>368</v>
      </c>
      <c r="D8" s="122">
        <v>784</v>
      </c>
      <c r="E8" s="232"/>
      <c r="F8" s="109"/>
      <c r="G8" s="109"/>
    </row>
    <row r="9" spans="2:7" ht="5.15" customHeight="1" x14ac:dyDescent="0.3">
      <c r="B9" s="124"/>
      <c r="C9" s="124"/>
      <c r="D9" s="119"/>
      <c r="E9" s="125"/>
      <c r="F9" s="109"/>
      <c r="G9" s="109"/>
    </row>
    <row r="10" spans="2:7" ht="15" customHeight="1" x14ac:dyDescent="0.3">
      <c r="B10" s="221" t="s">
        <v>375</v>
      </c>
      <c r="C10" s="160" t="s">
        <v>364</v>
      </c>
      <c r="D10" s="161">
        <v>58</v>
      </c>
      <c r="E10" s="230" t="s">
        <v>374</v>
      </c>
      <c r="F10" s="109"/>
      <c r="G10" s="109"/>
    </row>
    <row r="11" spans="2:7" ht="15" customHeight="1" x14ac:dyDescent="0.3">
      <c r="B11" s="222"/>
      <c r="C11" s="124" t="s">
        <v>365</v>
      </c>
      <c r="D11" s="119">
        <v>166</v>
      </c>
      <c r="E11" s="231"/>
      <c r="F11" s="109"/>
      <c r="G11" s="109"/>
    </row>
    <row r="12" spans="2:7" ht="15" customHeight="1" x14ac:dyDescent="0.3">
      <c r="B12" s="222"/>
      <c r="C12" s="153" t="s">
        <v>366</v>
      </c>
      <c r="D12" s="147">
        <v>374</v>
      </c>
      <c r="E12" s="231"/>
      <c r="F12" s="109"/>
      <c r="G12" s="109"/>
    </row>
    <row r="13" spans="2:7" ht="15" customHeight="1" x14ac:dyDescent="0.3">
      <c r="B13" s="222"/>
      <c r="C13" s="124" t="s">
        <v>367</v>
      </c>
      <c r="D13" s="119">
        <v>494</v>
      </c>
      <c r="E13" s="231"/>
      <c r="F13" s="109"/>
      <c r="G13" s="109"/>
    </row>
    <row r="14" spans="2:7" ht="15" customHeight="1" x14ac:dyDescent="0.3">
      <c r="B14" s="222"/>
      <c r="C14" s="153" t="s">
        <v>368</v>
      </c>
      <c r="D14" s="147">
        <v>651</v>
      </c>
      <c r="E14" s="231"/>
      <c r="F14" s="109"/>
      <c r="G14" s="109"/>
    </row>
    <row r="15" spans="2:7" ht="15" customHeight="1" x14ac:dyDescent="0.3">
      <c r="B15" s="222"/>
      <c r="C15" s="124" t="s">
        <v>371</v>
      </c>
      <c r="D15" s="119">
        <v>193</v>
      </c>
      <c r="E15" s="231"/>
      <c r="F15" s="109"/>
      <c r="G15" s="109"/>
    </row>
    <row r="16" spans="2:7" ht="15" customHeight="1" x14ac:dyDescent="0.3">
      <c r="B16" s="222"/>
      <c r="C16" s="153" t="s">
        <v>372</v>
      </c>
      <c r="D16" s="147">
        <v>616</v>
      </c>
      <c r="E16" s="231"/>
      <c r="F16" s="109"/>
      <c r="G16" s="109"/>
    </row>
    <row r="17" spans="2:7" ht="15" customHeight="1" x14ac:dyDescent="0.3">
      <c r="B17" s="223"/>
      <c r="C17" s="127" t="s">
        <v>373</v>
      </c>
      <c r="D17" s="122">
        <v>556</v>
      </c>
      <c r="E17" s="232"/>
      <c r="F17" s="109"/>
      <c r="G17" s="109"/>
    </row>
    <row r="18" spans="2:7" ht="5.25" customHeight="1" x14ac:dyDescent="0.3">
      <c r="B18" s="124"/>
      <c r="C18" s="124"/>
      <c r="D18" s="128"/>
      <c r="E18" s="125"/>
      <c r="F18" s="109"/>
      <c r="G18" s="109"/>
    </row>
    <row r="19" spans="2:7" ht="12" x14ac:dyDescent="0.3">
      <c r="B19" s="221" t="s">
        <v>376</v>
      </c>
      <c r="C19" s="150" t="s">
        <v>364</v>
      </c>
      <c r="D19" s="151">
        <v>58</v>
      </c>
      <c r="E19" s="230" t="s">
        <v>377</v>
      </c>
      <c r="F19" s="109"/>
      <c r="G19" s="109"/>
    </row>
    <row r="20" spans="2:7" ht="12" x14ac:dyDescent="0.3">
      <c r="B20" s="222"/>
      <c r="C20" s="118" t="s">
        <v>365</v>
      </c>
      <c r="D20" s="128">
        <v>166</v>
      </c>
      <c r="E20" s="231"/>
      <c r="F20" s="109"/>
      <c r="G20" s="109"/>
    </row>
    <row r="21" spans="2:7" ht="12" x14ac:dyDescent="0.3">
      <c r="B21" s="222"/>
      <c r="C21" s="146" t="s">
        <v>366</v>
      </c>
      <c r="D21" s="152">
        <v>374</v>
      </c>
      <c r="E21" s="231"/>
      <c r="F21" s="109"/>
      <c r="G21" s="109"/>
    </row>
    <row r="22" spans="2:7" ht="12" x14ac:dyDescent="0.3">
      <c r="B22" s="222"/>
      <c r="C22" s="118" t="s">
        <v>367</v>
      </c>
      <c r="D22" s="128">
        <v>494</v>
      </c>
      <c r="E22" s="231"/>
      <c r="F22" s="109"/>
      <c r="G22" s="109"/>
    </row>
    <row r="23" spans="2:7" ht="12" x14ac:dyDescent="0.3">
      <c r="B23" s="222"/>
      <c r="C23" s="146" t="s">
        <v>368</v>
      </c>
      <c r="D23" s="152">
        <v>651</v>
      </c>
      <c r="E23" s="231"/>
      <c r="F23" s="109"/>
      <c r="G23" s="109"/>
    </row>
    <row r="24" spans="2:7" ht="12" x14ac:dyDescent="0.3">
      <c r="B24" s="222"/>
      <c r="C24" s="118" t="s">
        <v>371</v>
      </c>
      <c r="D24" s="128">
        <v>193</v>
      </c>
      <c r="E24" s="231"/>
      <c r="F24" s="109"/>
      <c r="G24" s="109"/>
    </row>
    <row r="25" spans="2:7" ht="12" x14ac:dyDescent="0.3">
      <c r="B25" s="222"/>
      <c r="C25" s="146" t="s">
        <v>372</v>
      </c>
      <c r="D25" s="152">
        <v>616</v>
      </c>
      <c r="E25" s="231"/>
      <c r="F25" s="109"/>
      <c r="G25" s="109"/>
    </row>
    <row r="26" spans="2:7" ht="12" x14ac:dyDescent="0.3">
      <c r="B26" s="223"/>
      <c r="C26" s="121" t="s">
        <v>373</v>
      </c>
      <c r="D26" s="122">
        <v>556</v>
      </c>
      <c r="E26" s="232"/>
      <c r="F26" s="109"/>
      <c r="G26" s="109"/>
    </row>
    <row r="27" spans="2:7" ht="5.15" customHeight="1" x14ac:dyDescent="0.3">
      <c r="B27" s="124"/>
      <c r="C27" s="124"/>
      <c r="D27" s="128"/>
      <c r="E27" s="125"/>
      <c r="F27" s="109"/>
      <c r="G27" s="109"/>
    </row>
    <row r="28" spans="2:7" ht="15" customHeight="1" x14ac:dyDescent="0.3">
      <c r="B28" s="221" t="s">
        <v>378</v>
      </c>
      <c r="C28" s="160" t="s">
        <v>364</v>
      </c>
      <c r="D28" s="151">
        <v>252</v>
      </c>
      <c r="E28" s="230" t="s">
        <v>379</v>
      </c>
      <c r="F28" s="109"/>
      <c r="G28" s="109"/>
    </row>
    <row r="29" spans="2:7" ht="15" customHeight="1" x14ac:dyDescent="0.3">
      <c r="B29" s="222"/>
      <c r="C29" s="124" t="s">
        <v>365</v>
      </c>
      <c r="D29" s="128">
        <v>252</v>
      </c>
      <c r="E29" s="231"/>
      <c r="F29" s="109"/>
      <c r="G29" s="109"/>
    </row>
    <row r="30" spans="2:7" ht="15" customHeight="1" x14ac:dyDescent="0.3">
      <c r="B30" s="222"/>
      <c r="C30" s="153" t="s">
        <v>366</v>
      </c>
      <c r="D30" s="152">
        <v>252</v>
      </c>
      <c r="E30" s="231"/>
      <c r="F30" s="109"/>
      <c r="G30" s="109"/>
    </row>
    <row r="31" spans="2:7" ht="15" customHeight="1" x14ac:dyDescent="0.3">
      <c r="B31" s="222"/>
      <c r="C31" s="124" t="s">
        <v>367</v>
      </c>
      <c r="D31" s="128">
        <v>252</v>
      </c>
      <c r="E31" s="231"/>
      <c r="F31" s="109"/>
      <c r="G31" s="109"/>
    </row>
    <row r="32" spans="2:7" ht="15" customHeight="1" x14ac:dyDescent="0.3">
      <c r="B32" s="222"/>
      <c r="C32" s="153" t="s">
        <v>368</v>
      </c>
      <c r="D32" s="152">
        <v>252</v>
      </c>
      <c r="E32" s="231"/>
      <c r="F32" s="109"/>
      <c r="G32" s="109"/>
    </row>
    <row r="33" spans="2:7" ht="15" customHeight="1" x14ac:dyDescent="0.3">
      <c r="B33" s="222"/>
      <c r="C33" s="124" t="s">
        <v>371</v>
      </c>
      <c r="D33" s="128">
        <v>252</v>
      </c>
      <c r="E33" s="231"/>
      <c r="F33" s="109"/>
      <c r="G33" s="109"/>
    </row>
    <row r="34" spans="2:7" ht="15" customHeight="1" x14ac:dyDescent="0.3">
      <c r="B34" s="223"/>
      <c r="C34" s="148" t="s">
        <v>372</v>
      </c>
      <c r="D34" s="149">
        <v>341</v>
      </c>
      <c r="E34" s="232"/>
      <c r="F34" s="109"/>
      <c r="G34" s="109"/>
    </row>
    <row r="35" spans="2:7" ht="12" x14ac:dyDescent="0.3">
      <c r="B35" s="124"/>
      <c r="C35" s="124"/>
      <c r="D35" s="128"/>
      <c r="E35" s="125"/>
      <c r="F35" s="109"/>
      <c r="G35" s="109"/>
    </row>
    <row r="36" spans="2:7" ht="13" x14ac:dyDescent="0.3">
      <c r="B36" s="183" t="s">
        <v>380</v>
      </c>
      <c r="C36" s="108"/>
      <c r="D36" s="111"/>
      <c r="E36" s="109"/>
      <c r="F36" s="109"/>
      <c r="G36" s="109"/>
    </row>
    <row r="37" spans="2:7" ht="42" customHeight="1" x14ac:dyDescent="0.3">
      <c r="B37" s="112" t="s">
        <v>229</v>
      </c>
      <c r="C37" s="138" t="s">
        <v>2</v>
      </c>
      <c r="D37" s="113" t="s">
        <v>405</v>
      </c>
      <c r="E37" s="114" t="s">
        <v>232</v>
      </c>
      <c r="F37" s="109"/>
      <c r="G37" s="109"/>
    </row>
    <row r="38" spans="2:7" ht="15" customHeight="1" x14ac:dyDescent="0.3">
      <c r="B38" s="142" t="s">
        <v>380</v>
      </c>
      <c r="C38" s="233" t="s">
        <v>404</v>
      </c>
      <c r="D38" s="233"/>
      <c r="E38" s="137" t="s">
        <v>381</v>
      </c>
      <c r="F38" s="109"/>
      <c r="G38" s="109"/>
    </row>
    <row r="39" spans="2:7" ht="12" x14ac:dyDescent="0.3">
      <c r="B39" s="124"/>
      <c r="C39" s="124"/>
      <c r="D39" s="128"/>
      <c r="E39" s="125"/>
      <c r="F39" s="109"/>
      <c r="G39" s="109"/>
    </row>
  </sheetData>
  <sheetProtection algorithmName="SHA-512" hashValue="dVXjIHbqErgCW8HGO/2PEXCsgzUZR9w7Wj3OwjlW9LAhNR0fNHvDF7b3PjYWco7btafSgLgZXCmCZFTwMxSMZw==" saltValue="j7lEA6ZI1frdTOQmPh+spg==" spinCount="100000" sheet="1" objects="1" scenarios="1"/>
  <mergeCells count="9">
    <mergeCell ref="C38:D38"/>
    <mergeCell ref="B19:B26"/>
    <mergeCell ref="B28:B34"/>
    <mergeCell ref="E4:E8"/>
    <mergeCell ref="E10:E17"/>
    <mergeCell ref="E19:E26"/>
    <mergeCell ref="E28:E34"/>
    <mergeCell ref="B4:B8"/>
    <mergeCell ref="B10:B1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184cafd-7700-42a9-a15c-391a996e0e0f" xsi:nil="true"/>
    <FileType xmlns="d184cafd-7700-42a9-a15c-391a996e0e0f" xsi:nil="true"/>
    <_ip_UnifiedCompliancePolicyUIAction xmlns="http://schemas.microsoft.com/sharepoint/v3" xsi:nil="true"/>
    <_ip_UnifiedCompliancePolicyProperties xmlns="http://schemas.microsoft.com/sharepoint/v3" xsi:nil="true"/>
    <Category xmlns="d184cafd-7700-42a9-a15c-391a996e0e0f" xsi:nil="true"/>
    <Year xmlns="d184cafd-7700-42a9-a15c-391a996e0e0f" xsi:nil="true"/>
    <SharedWithUsers xmlns="5cfc7c98-c842-42bb-bbd7-989666f312ac">
      <UserInfo>
        <DisplayName>Sheena Trueman</DisplayName>
        <AccountId>15</AccountId>
        <AccountType/>
      </UserInfo>
      <UserInfo>
        <DisplayName>Matthew Mead</DisplayName>
        <AccountId>14</AccountId>
        <AccountType/>
      </UserInfo>
      <UserInfo>
        <DisplayName>Jonathan Brooks</DisplayName>
        <AccountId>13</AccountId>
        <AccountType/>
      </UserInfo>
      <UserInfo>
        <DisplayName>Thomas Rogers</DisplayName>
        <AccountId>16</AccountId>
        <AccountType/>
      </UserInfo>
    </SharedWithUsers>
    <lcf76f155ced4ddcb4097134ff3c332f xmlns="d184cafd-7700-42a9-a15c-391a996e0e0f">
      <Terms xmlns="http://schemas.microsoft.com/office/infopath/2007/PartnerControls"/>
    </lcf76f155ced4ddcb4097134ff3c332f>
    <TaxCatchAll xmlns="75e05205-f2e1-4168-9176-3cea1311c638" xsi:nil="true"/>
    <FinancialYear xmlns="d184cafd-7700-42a9-a15c-391a996e0e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4EC114570974880ECA51ACB08BFB0" ma:contentTypeVersion="21" ma:contentTypeDescription="Create a new document." ma:contentTypeScope="" ma:versionID="b78cfab2b85e2d0414ea9cacd1834ea6">
  <xsd:schema xmlns:xsd="http://www.w3.org/2001/XMLSchema" xmlns:xs="http://www.w3.org/2001/XMLSchema" xmlns:p="http://schemas.microsoft.com/office/2006/metadata/properties" xmlns:ns1="http://schemas.microsoft.com/sharepoint/v3" xmlns:ns2="d184cafd-7700-42a9-a15c-391a996e0e0f" xmlns:ns3="5cfc7c98-c842-42bb-bbd7-989666f312ac" xmlns:ns4="75e05205-f2e1-4168-9176-3cea1311c638" targetNamespace="http://schemas.microsoft.com/office/2006/metadata/properties" ma:root="true" ma:fieldsID="4da8fc78ca7debeb8ade6d0d7b285ec1" ns1:_="" ns2:_="" ns3:_="" ns4:_="">
    <xsd:import namespace="http://schemas.microsoft.com/sharepoint/v3"/>
    <xsd:import namespace="d184cafd-7700-42a9-a15c-391a996e0e0f"/>
    <xsd:import namespace="5cfc7c98-c842-42bb-bbd7-989666f312ac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FinancialYear" minOccurs="0"/>
                <xsd:element ref="ns2:FileType" minOccurs="0"/>
                <xsd:element ref="ns2:Category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  <xsd:element ref="ns2:MediaLengthInSeconds" minOccurs="0"/>
                <xsd:element ref="ns2:MediaServiceSearchPropertie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4cafd-7700-42a9-a15c-391a996e0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4" nillable="true" ma:displayName="Financial Year" ma:format="Dropdown" ma:internalName="FinancialYear">
      <xsd:simpleType>
        <xsd:restriction base="dms:Choice">
          <xsd:enumeration value="n/a"/>
          <xsd:enumeration value="2019/20"/>
          <xsd:enumeration value="2020/21"/>
          <xsd:enumeration value="2021/22"/>
          <xsd:enumeration value="2022/23"/>
        </xsd:restriction>
      </xsd:simpleType>
    </xsd:element>
    <xsd:element name="FileType" ma:index="15" nillable="true" ma:displayName="Scheme Type" ma:format="Dropdown" ma:internalName="FileType">
      <xsd:simpleType>
        <xsd:restriction base="dms:Choice">
          <xsd:enumeration value="Wholesale"/>
          <xsd:enumeration value="Customer"/>
        </xsd:restriction>
      </xsd:simpleType>
    </xsd:element>
    <xsd:element name="Category" ma:index="16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Year" ma:index="28" nillable="true" ma:displayName="Year" ma:format="Dropdown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7c98-c842-42bb-bbd7-989666f31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80a5d9a-bc9f-4492-87e7-c10fd4189ed4}" ma:internalName="TaxCatchAll" ma:showField="CatchAllData" ma:web="5cfc7c98-c842-42bb-bbd7-989666f31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06F23A-A58D-4645-9066-0EE9F312A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97A0D7-9478-490E-9CE8-C9FE50706578}">
  <ds:schemaRefs>
    <ds:schemaRef ds:uri="http://schemas.microsoft.com/sharepoint/v3"/>
    <ds:schemaRef ds:uri="http://purl.org/dc/elements/1.1/"/>
    <ds:schemaRef ds:uri="d184cafd-7700-42a9-a15c-391a996e0e0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75e05205-f2e1-4168-9176-3cea1311c638"/>
    <ds:schemaRef ds:uri="5cfc7c98-c842-42bb-bbd7-989666f312a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B6EDA6-9CBB-400D-813B-F28C237C2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4cafd-7700-42a9-a15c-391a996e0e0f"/>
    <ds:schemaRef ds:uri="5cfc7c98-c842-42bb-bbd7-989666f312ac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ANGLIAN</vt:lpstr>
      <vt:lpstr>HARTLEPOOL</vt:lpstr>
      <vt:lpstr>FINNINGLEY</vt:lpstr>
      <vt:lpstr>NORTHSTOWE</vt:lpstr>
      <vt:lpstr>WOODS MEADOW</vt:lpstr>
      <vt:lpstr>NON-PRIMARY</vt:lpstr>
      <vt:lpstr>PAYMENTS</vt:lpstr>
      <vt:lpstr>ANGLIAN!Print_Area</vt:lpstr>
      <vt:lpstr>FINNINGLEY!Print_Area</vt:lpstr>
      <vt:lpstr>HARTLEPOOL!Print_Area</vt:lpstr>
      <vt:lpstr>'NON-PRIMARY'!Print_Area</vt:lpstr>
      <vt:lpstr>NORTHSTOWE!Print_Area</vt:lpstr>
      <vt:lpstr>PAYMENTS!Print_Area</vt:lpstr>
      <vt:lpstr>'WOODS MEADOW'!Print_Area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2026-01-13T12:29:03Z</dcterms:created>
  <dcterms:modified xsi:type="dcterms:W3CDTF">2026-02-06T08:55:02Z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0x0101006914EC114570974880ECA51ACB08BFB0</vt:lpwstr>
  </property>
</Properties>
</file>